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\Polugodišnje i godišnje izvršenje financijskog plana\2025\6.2025\"/>
    </mc:Choice>
  </mc:AlternateContent>
  <xr:revisionPtr revIDLastSave="0" documentId="13_ncr:1_{D4C961E4-BAE6-43E4-8A35-12F7B037C43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7" r:id="rId5"/>
  </sheets>
  <definedNames>
    <definedName name="_xlnm.Print_Area" localSheetId="1">' Račun prihoda i rashoda'!$B$1:$I$5</definedName>
    <definedName name="_xlnm.Print_Area" localSheetId="0">SAŽETAK!$B$1:$J$27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7" l="1"/>
  <c r="I43" i="7"/>
  <c r="I31" i="7"/>
  <c r="I20" i="3"/>
  <c r="I19" i="3"/>
  <c r="H19" i="3"/>
  <c r="I24" i="3"/>
  <c r="I104" i="7"/>
  <c r="I103" i="7"/>
  <c r="I102" i="7"/>
  <c r="I93" i="7"/>
  <c r="I129" i="7"/>
  <c r="I128" i="7"/>
  <c r="I127" i="7"/>
  <c r="I126" i="7"/>
  <c r="I125" i="7"/>
  <c r="I118" i="7"/>
  <c r="I117" i="7"/>
  <c r="I116" i="7"/>
  <c r="I115" i="7"/>
  <c r="I114" i="7"/>
  <c r="I107" i="7"/>
  <c r="I106" i="7"/>
  <c r="I105" i="7"/>
  <c r="I101" i="7"/>
  <c r="I100" i="7"/>
  <c r="I99" i="7"/>
  <c r="I98" i="7"/>
  <c r="I97" i="7"/>
  <c r="I96" i="7"/>
  <c r="I94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1" i="7"/>
  <c r="I70" i="7"/>
  <c r="I69" i="7"/>
  <c r="I68" i="7"/>
  <c r="I67" i="7"/>
  <c r="I66" i="7"/>
  <c r="I64" i="7"/>
  <c r="I63" i="7"/>
  <c r="I62" i="7"/>
  <c r="I61" i="7"/>
  <c r="I60" i="7"/>
  <c r="I58" i="7"/>
  <c r="I51" i="7"/>
  <c r="I50" i="7"/>
  <c r="I48" i="7"/>
  <c r="I47" i="7"/>
  <c r="I46" i="7"/>
  <c r="I45" i="7"/>
  <c r="I44" i="7"/>
  <c r="I42" i="7"/>
  <c r="I41" i="7"/>
  <c r="I40" i="7"/>
  <c r="I39" i="7"/>
  <c r="I38" i="7"/>
  <c r="I36" i="7"/>
  <c r="I34" i="7"/>
  <c r="I33" i="7"/>
  <c r="I32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14" i="7"/>
  <c r="I13" i="7"/>
  <c r="I11" i="7"/>
  <c r="I25" i="3"/>
  <c r="H25" i="3"/>
  <c r="I23" i="3"/>
  <c r="H23" i="3"/>
  <c r="I22" i="3"/>
  <c r="H22" i="3"/>
  <c r="I21" i="3"/>
  <c r="H21" i="3"/>
  <c r="H20" i="3"/>
  <c r="I18" i="3"/>
  <c r="H18" i="3"/>
  <c r="I14" i="3"/>
  <c r="H14" i="3"/>
  <c r="I13" i="3"/>
  <c r="H13" i="3"/>
  <c r="I12" i="3"/>
  <c r="I8" i="3"/>
  <c r="H8" i="3"/>
  <c r="F6" i="8"/>
  <c r="G6" i="8"/>
  <c r="G20" i="5"/>
  <c r="G18" i="5"/>
  <c r="G16" i="5"/>
  <c r="G10" i="5"/>
  <c r="G8" i="5"/>
  <c r="G6" i="5"/>
  <c r="F20" i="5"/>
  <c r="F18" i="5"/>
  <c r="F16" i="5"/>
  <c r="F10" i="5"/>
  <c r="F8" i="5"/>
  <c r="F6" i="5"/>
  <c r="K27" i="1"/>
  <c r="K24" i="1"/>
  <c r="K15" i="1"/>
  <c r="K14" i="1"/>
  <c r="K13" i="1"/>
  <c r="K12" i="1"/>
  <c r="J27" i="1"/>
  <c r="J24" i="1"/>
  <c r="J15" i="1"/>
  <c r="J14" i="1"/>
  <c r="J13" i="1"/>
  <c r="J12" i="1"/>
  <c r="K10" i="1"/>
</calcChain>
</file>

<file path=xl/sharedStrings.xml><?xml version="1.0" encoding="utf-8"?>
<sst xmlns="http://schemas.openxmlformats.org/spreadsheetml/2006/main" count="254" uniqueCount="113">
  <si>
    <t>PRIHODI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</si>
  <si>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</si>
  <si>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</si>
  <si>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</si>
  <si>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</si>
  <si>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</si>
  <si>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</si>
  <si>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</si>
  <si>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</si>
  <si>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</si>
  <si>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</si>
  <si>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</si>
  <si>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</si>
  <si>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</si>
  <si>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3 Vlastiti prihodi</t>
  </si>
  <si>
    <t>31 Vlastiti prihodi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</si>
  <si>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</si>
  <si>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</si>
  <si>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</si>
  <si>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</si>
  <si>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</si>
  <si>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</si>
  <si>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</si>
  <si>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</si>
  <si>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</si>
  <si>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</si>
  <si>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>6=5/2*100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</si>
  <si>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</si>
  <si>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</si>
  <si>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</si>
  <si>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</si>
  <si>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</si>
  <si>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</si>
  <si>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</si>
  <si>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</si>
  <si>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PRIHODA I RASHODA </t>
  </si>
  <si>
    <t>PRIJENOS SREDSTAVA U SLJEDEĆE RAZDOBLJE</t>
  </si>
  <si>
    <t>SAŽETAK RAČUNA FINANCIRANJA</t>
  </si>
  <si>
    <t xml:space="preserve">VIŠAK/MANJAK + NETO FINANCIRANJE </t>
  </si>
  <si>
    <t>SAŽETAK RAČUNA PRIHODA I RASHODA</t>
  </si>
  <si>
    <t>Prihodi od imovine</t>
  </si>
  <si>
    <t>Prihodi od upravnih i administrativnih pristojbi</t>
  </si>
  <si>
    <t>Prihodi od prodaje proizvoda i robe te pruženih usluga i prihodi od donacija</t>
  </si>
  <si>
    <t>Prihodi iz nadležnog proračuna i od HZZO-a temeljem ugovornih obveza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</si>
  <si>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</si>
  <si>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</si>
  <si>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</si>
  <si>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</si>
  <si>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</si>
  <si>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</si>
  <si>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Materijal i sirovine</t>
  </si>
  <si>
    <t>Uredski materijal i ostali materijalni rashodi</t>
  </si>
  <si>
    <t>Energija</t>
  </si>
  <si>
    <t>Materijal i djelovi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</si>
  <si>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</si>
  <si>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</si>
  <si>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</si>
  <si>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</si>
  <si>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</si>
  <si>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</si>
  <si>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</si>
  <si>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Intelektualne i osobne usluge</t>
  </si>
  <si>
    <t>Računalne usluge</t>
  </si>
  <si>
    <t>Ostale usluge</t>
  </si>
  <si>
    <t>Ostali nespomenuti rashodi poslovanja</t>
  </si>
  <si>
    <t>Reprezentacija</t>
  </si>
  <si>
    <t>Članarine i norme</t>
  </si>
  <si>
    <t>Financijski rashodi</t>
  </si>
  <si>
    <t>Ostali financijski rashodi</t>
  </si>
  <si>
    <t>Bankarske uskluge i usluge platnog prometa</t>
  </si>
  <si>
    <t>Rashodi za nabavu proizvedene dugotrajne imovine</t>
  </si>
  <si>
    <t>Postrojenje i oprema</t>
  </si>
  <si>
    <t>Uredska oprema i namještaj</t>
  </si>
  <si>
    <t xml:space="preserve">4 Prihodi za posebne namjene </t>
  </si>
  <si>
    <t>43 Ostali prihodi za posebne namjene</t>
  </si>
  <si>
    <t>5 Pomoći</t>
  </si>
  <si>
    <t xml:space="preserve">52 Ostale pomoći i darovnice </t>
  </si>
  <si>
    <t>Premije osiguranja</t>
  </si>
  <si>
    <t>08 Rekreacija, kultura i religija</t>
  </si>
  <si>
    <t>082 Službe kulture</t>
  </si>
  <si>
    <t xml:space="preserve">               RASHODI UKUPNO</t>
  </si>
  <si>
    <t xml:space="preserve">OSTVARENJE/IZVRŠENJE 
1.-6.2024. </t>
  </si>
  <si>
    <t xml:space="preserve"> IZVRŠENJE 
1.-6.2024. </t>
  </si>
  <si>
    <t>II POSEBNI DIO</t>
  </si>
  <si>
    <t xml:space="preserve">IZVJEŠTAJ PO PROGRAMSKOJ KLASIFIKACIJI </t>
  </si>
  <si>
    <t>Izvor financiranja: 11</t>
  </si>
  <si>
    <t>Izvor financiranja: 31</t>
  </si>
  <si>
    <t>Opći prihodi i primici</t>
  </si>
  <si>
    <t>Aktivnost: A783000</t>
  </si>
  <si>
    <t xml:space="preserve">Administracija i upravljanje </t>
  </si>
  <si>
    <t>7=5/3*100</t>
  </si>
  <si>
    <t>Aktivnost: AA56502802</t>
  </si>
  <si>
    <t>Programska djelatnost</t>
  </si>
  <si>
    <t>Vlastiti prihodi</t>
  </si>
  <si>
    <t>IZVRŠENJE FINANCIJSKOG PLANA DRŽAVNOG ARHIVA U DUBROVNIKU
ZA PRVO POLUGODIŠTE 2025. GODINE</t>
  </si>
  <si>
    <t>IZVORNI PLAN ILI REBALANS 2025.</t>
  </si>
  <si>
    <t xml:space="preserve">OSTVARENJE/IZVRŠENJE 
1.-6.2025. </t>
  </si>
  <si>
    <t>5=4/2*100</t>
  </si>
  <si>
    <t>6=4/3*100</t>
  </si>
  <si>
    <t>INDEKS IZVRŠENJA                1.-6.2025.</t>
  </si>
  <si>
    <t>INDEKS IZVRŠENJA                1.-6.2024.</t>
  </si>
  <si>
    <t xml:space="preserve">NETO FINANCIRANJE </t>
  </si>
  <si>
    <t>Rashodi za nabavu neproizvedene dugotrajne imovine</t>
  </si>
  <si>
    <t>4=3/2*100</t>
  </si>
  <si>
    <t>Pristojbe i naknade</t>
  </si>
  <si>
    <t>Izvor financiranja: 43</t>
  </si>
  <si>
    <t>Ostali prihodi za posebne namjene</t>
  </si>
  <si>
    <t>Izvor financiranja: 52</t>
  </si>
  <si>
    <t xml:space="preserve">Ostale pomoći i darovnice </t>
  </si>
  <si>
    <t>Zdravstvene i veretinarske usluge</t>
  </si>
  <si>
    <t>Nematerijalna imovina</t>
  </si>
  <si>
    <t>Licence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</si>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</sst>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7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16" fillId="0" borderId="0" xfId="0" applyFont="1"/>
    <xf numFmtId="0" fontId="7" fillId="2" borderId="3" xfId="0" applyFont="1" applyFill="1" applyBorder="1" applyAlignment="1">
      <alignment horizontal="left" vertical="top"/>
    </xf>
    <xf numFmtId="0" fontId="1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164" fontId="6" fillId="0" borderId="3" xfId="0" applyNumberFormat="1" applyFont="1" applyBorder="1" applyAlignment="1">
      <alignment horizontal="right" wrapText="1"/>
    </xf>
    <xf numFmtId="164" fontId="6" fillId="0" borderId="3" xfId="2" applyNumberFormat="1" applyFont="1" applyBorder="1" applyAlignment="1">
      <alignment horizontal="right" wrapText="1"/>
    </xf>
    <xf numFmtId="164" fontId="6" fillId="3" borderId="3" xfId="0" applyNumberFormat="1" applyFont="1" applyFill="1" applyBorder="1" applyAlignment="1">
      <alignment horizontal="right" wrapText="1"/>
    </xf>
    <xf numFmtId="4" fontId="0" fillId="0" borderId="0" xfId="0" applyNumberFormat="1"/>
    <xf numFmtId="4" fontId="15" fillId="3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 wrapText="1"/>
    </xf>
    <xf numFmtId="0" fontId="7" fillId="3" borderId="2" xfId="0" applyFont="1" applyFill="1" applyBorder="1" applyAlignment="1">
      <alignment horizontal="right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wrapText="1"/>
    </xf>
    <xf numFmtId="164" fontId="4" fillId="0" borderId="0" xfId="0" applyNumberFormat="1" applyFont="1" applyAlignment="1">
      <alignment horizontal="center" wrapText="1"/>
    </xf>
    <xf numFmtId="164" fontId="9" fillId="0" borderId="3" xfId="0" applyNumberFormat="1" applyFont="1" applyBorder="1" applyAlignment="1">
      <alignment horizontal="right" wrapText="1"/>
    </xf>
    <xf numFmtId="164" fontId="9" fillId="0" borderId="3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6" fillId="3" borderId="3" xfId="0" quotePrefix="1" applyNumberFormat="1" applyFont="1" applyFill="1" applyBorder="1" applyAlignment="1">
      <alignment horizontal="right" vertical="center" wrapText="1"/>
    </xf>
    <xf numFmtId="164" fontId="6" fillId="3" borderId="3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18" fillId="0" borderId="3" xfId="0" applyNumberFormat="1" applyFont="1" applyBorder="1" applyAlignment="1">
      <alignment vertical="center" wrapText="1"/>
    </xf>
    <xf numFmtId="4" fontId="19" fillId="0" borderId="3" xfId="0" applyNumberFormat="1" applyFont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18" fillId="0" borderId="3" xfId="0" applyNumberFormat="1" applyFont="1" applyBorder="1" applyAlignment="1">
      <alignment horizontal="right" vertical="center" wrapText="1"/>
    </xf>
    <xf numFmtId="4" fontId="18" fillId="0" borderId="3" xfId="2" applyNumberFormat="1" applyFont="1" applyBorder="1" applyAlignment="1">
      <alignment horizontal="right" vertical="center" wrapText="1"/>
    </xf>
    <xf numFmtId="4" fontId="19" fillId="0" borderId="3" xfId="0" applyNumberFormat="1" applyFont="1" applyBorder="1" applyAlignment="1">
      <alignment horizontal="right" vertical="center" wrapText="1"/>
    </xf>
    <xf numFmtId="4" fontId="19" fillId="0" borderId="3" xfId="2" applyNumberFormat="1" applyFont="1" applyBorder="1" applyAlignment="1">
      <alignment horizontal="right" vertical="center" wrapText="1"/>
    </xf>
    <xf numFmtId="4" fontId="20" fillId="0" borderId="3" xfId="0" applyNumberFormat="1" applyFont="1" applyBorder="1" applyAlignment="1">
      <alignment vertical="center" wrapText="1"/>
    </xf>
    <xf numFmtId="4" fontId="9" fillId="2" borderId="3" xfId="0" applyNumberFormat="1" applyFont="1" applyFill="1" applyBorder="1" applyAlignment="1">
      <alignment horizontal="right" vertical="center" wrapText="1"/>
    </xf>
    <xf numFmtId="4" fontId="19" fillId="0" borderId="3" xfId="0" applyNumberFormat="1" applyFont="1" applyBorder="1" applyAlignment="1">
      <alignment horizontal="right" wrapText="1"/>
    </xf>
    <xf numFmtId="0" fontId="9" fillId="3" borderId="0" xfId="0" applyFont="1" applyFill="1"/>
    <xf numFmtId="4" fontId="18" fillId="0" borderId="3" xfId="0" applyNumberFormat="1" applyFont="1" applyBorder="1" applyAlignment="1">
      <alignment horizontal="right" wrapText="1"/>
    </xf>
    <xf numFmtId="164" fontId="21" fillId="3" borderId="3" xfId="0" applyNumberFormat="1" applyFont="1" applyFill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4" fontId="6" fillId="0" borderId="3" xfId="2" applyNumberFormat="1" applyFont="1" applyBorder="1" applyAlignment="1">
      <alignment horizontal="right" wrapText="1"/>
    </xf>
    <xf numFmtId="4" fontId="6" fillId="3" borderId="3" xfId="2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right"/>
    </xf>
    <xf numFmtId="0" fontId="0" fillId="0" borderId="3" xfId="0" applyBorder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wrapText="1"/>
    </xf>
    <xf numFmtId="4" fontId="19" fillId="2" borderId="3" xfId="0" applyNumberFormat="1" applyFont="1" applyFill="1" applyBorder="1" applyAlignment="1">
      <alignment wrapText="1"/>
    </xf>
    <xf numFmtId="0" fontId="15" fillId="0" borderId="3" xfId="0" quotePrefix="1" applyFont="1" applyBorder="1" applyAlignment="1">
      <alignment horizontal="center" wrapText="1"/>
    </xf>
    <xf numFmtId="4" fontId="18" fillId="0" borderId="3" xfId="0" applyNumberFormat="1" applyFont="1" applyBorder="1"/>
    <xf numFmtId="0" fontId="22" fillId="2" borderId="3" xfId="0" applyFont="1" applyFill="1" applyBorder="1" applyAlignment="1">
      <alignment horizontal="left" vertical="center" wrapText="1"/>
    </xf>
    <xf numFmtId="4" fontId="23" fillId="2" borderId="3" xfId="0" applyNumberFormat="1" applyFont="1" applyFill="1" applyBorder="1" applyAlignment="1">
      <alignment horizontal="right" vertical="center" wrapText="1"/>
    </xf>
    <xf numFmtId="4" fontId="24" fillId="0" borderId="3" xfId="0" applyNumberFormat="1" applyFont="1" applyBorder="1" applyAlignment="1">
      <alignment vertical="center" wrapText="1"/>
    </xf>
    <xf numFmtId="0" fontId="22" fillId="2" borderId="3" xfId="0" quotePrefix="1" applyFont="1" applyFill="1" applyBorder="1" applyAlignment="1">
      <alignment horizontal="left" vertical="center"/>
    </xf>
    <xf numFmtId="0" fontId="25" fillId="0" borderId="0" xfId="0" applyFont="1"/>
    <xf numFmtId="0" fontId="22" fillId="2" borderId="3" xfId="0" quotePrefix="1" applyFont="1" applyFill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right"/>
    </xf>
    <xf numFmtId="4" fontId="19" fillId="0" borderId="3" xfId="0" applyNumberFormat="1" applyFont="1" applyBorder="1" applyAlignment="1">
      <alignment horizontal="right"/>
    </xf>
    <xf numFmtId="0" fontId="22" fillId="2" borderId="3" xfId="0" applyFont="1" applyFill="1" applyBorder="1" applyAlignment="1">
      <alignment horizontal="left"/>
    </xf>
    <xf numFmtId="4" fontId="24" fillId="0" borderId="3" xfId="0" applyNumberFormat="1" applyFont="1" applyBorder="1" applyAlignment="1">
      <alignment horizontal="right"/>
    </xf>
    <xf numFmtId="0" fontId="7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top"/>
    </xf>
    <xf numFmtId="4" fontId="6" fillId="3" borderId="3" xfId="0" applyNumberFormat="1" applyFont="1" applyFill="1" applyBorder="1" applyAlignment="1">
      <alignment horizontal="right" vertical="center" wrapText="1"/>
    </xf>
    <xf numFmtId="0" fontId="15" fillId="0" borderId="3" xfId="0" applyFont="1" applyBorder="1" applyAlignment="1">
      <alignment horizontal="center"/>
    </xf>
    <xf numFmtId="164" fontId="9" fillId="3" borderId="3" xfId="0" applyNumberFormat="1" applyFont="1" applyFill="1" applyBorder="1" applyAlignment="1">
      <alignment horizontal="right" wrapText="1"/>
    </xf>
    <xf numFmtId="164" fontId="3" fillId="2" borderId="3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/>
    </xf>
  </cellXfs>
  <cellStyles count="3">
    <cellStyle name="Normalno" xfId="0" builtinId="0"/>
    <cellStyle name="Obično_List4" xfId="1" xr:uid="{00000000-0005-0000-0000-000001000000}"/>
    <cellStyle name="Postota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29"/>
  <sheetViews>
    <sheetView workbookViewId="0">
      <selection activeCell="J27" sqref="J27"/>
    </sheetView>
  </sheetViews>
  <sheetFormatPr defaultRowHeight="15" x14ac:dyDescent="0.25"/>
  <cols>
    <col min="6" max="6" width="16.5703125" customWidth="1"/>
    <col min="7" max="7" width="23.7109375" customWidth="1"/>
    <col min="8" max="8" width="17.85546875" customWidth="1"/>
    <col min="9" max="9" width="18.85546875" customWidth="1"/>
    <col min="10" max="10" width="14.28515625" customWidth="1"/>
    <col min="11" max="11" width="12.7109375" customWidth="1"/>
    <col min="12" max="12" width="25.28515625" customWidth="1"/>
  </cols>
  <sheetData>
    <row r="1" spans="1:12" ht="42" customHeight="1" x14ac:dyDescent="0.25">
      <c r="B1" s="104" t="s">
        <v>94</v>
      </c>
      <c r="C1" s="104"/>
      <c r="D1" s="104"/>
      <c r="E1" s="104"/>
      <c r="F1" s="104"/>
      <c r="G1" s="104"/>
      <c r="H1" s="104"/>
      <c r="I1" s="104"/>
      <c r="J1" s="104"/>
      <c r="K1" s="104"/>
      <c r="L1" s="20"/>
    </row>
    <row r="2" spans="1:12" ht="18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25">
      <c r="B3" s="104" t="s">
        <v>7</v>
      </c>
      <c r="C3" s="104"/>
      <c r="D3" s="104"/>
      <c r="E3" s="104"/>
      <c r="F3" s="104"/>
      <c r="G3" s="104"/>
      <c r="H3" s="104"/>
      <c r="I3" s="104"/>
      <c r="J3" s="104"/>
      <c r="K3" s="104"/>
      <c r="L3" s="19"/>
    </row>
    <row r="4" spans="1:12" ht="18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2" ht="18" customHeight="1" x14ac:dyDescent="0.25">
      <c r="B5" s="104" t="s">
        <v>34</v>
      </c>
      <c r="C5" s="104"/>
      <c r="D5" s="104"/>
      <c r="E5" s="104"/>
      <c r="F5" s="104"/>
      <c r="G5" s="104"/>
      <c r="H5" s="104"/>
      <c r="I5" s="104"/>
      <c r="J5" s="104"/>
      <c r="K5" s="104"/>
      <c r="L5" s="18"/>
    </row>
    <row r="6" spans="1:12" ht="18" customHeight="1" x14ac:dyDescent="0.25">
      <c r="B6" s="29"/>
      <c r="C6" s="29"/>
      <c r="D6" s="29"/>
      <c r="E6" s="29"/>
      <c r="F6" s="29"/>
      <c r="G6" s="29"/>
      <c r="H6" s="29"/>
      <c r="I6" s="29"/>
      <c r="J6" s="29"/>
      <c r="K6" s="29"/>
      <c r="L6" s="18"/>
    </row>
    <row r="7" spans="1:12" ht="18" customHeight="1" x14ac:dyDescent="0.25">
      <c r="B7" s="118" t="s">
        <v>39</v>
      </c>
      <c r="C7" s="118"/>
      <c r="D7" s="118"/>
      <c r="E7" s="118"/>
      <c r="F7" s="118"/>
      <c r="G7" s="4"/>
      <c r="H7" s="5"/>
      <c r="I7" s="5"/>
      <c r="J7" s="21"/>
      <c r="K7" s="21"/>
    </row>
    <row r="8" spans="1:12" ht="38.25" x14ac:dyDescent="0.25">
      <c r="B8" s="112" t="s">
        <v>6</v>
      </c>
      <c r="C8" s="112"/>
      <c r="D8" s="112"/>
      <c r="E8" s="112"/>
      <c r="F8" s="112"/>
      <c r="G8" s="74" t="s">
        <v>81</v>
      </c>
      <c r="H8" s="74" t="s">
        <v>95</v>
      </c>
      <c r="I8" s="74" t="s">
        <v>96</v>
      </c>
      <c r="J8" s="74" t="s">
        <v>100</v>
      </c>
      <c r="K8" s="74" t="s">
        <v>99</v>
      </c>
    </row>
    <row r="9" spans="1:12" x14ac:dyDescent="0.25">
      <c r="B9" s="113">
        <v>1</v>
      </c>
      <c r="C9" s="113"/>
      <c r="D9" s="113"/>
      <c r="E9" s="113"/>
      <c r="F9" s="114"/>
      <c r="G9" s="25">
        <v>2</v>
      </c>
      <c r="H9" s="24">
        <v>3</v>
      </c>
      <c r="I9" s="24">
        <v>4</v>
      </c>
      <c r="J9" s="24" t="s">
        <v>97</v>
      </c>
      <c r="K9" s="24" t="s">
        <v>98</v>
      </c>
    </row>
    <row r="10" spans="1:12" x14ac:dyDescent="0.25">
      <c r="B10" s="108" t="s">
        <v>17</v>
      </c>
      <c r="C10" s="109"/>
      <c r="D10" s="109"/>
      <c r="E10" s="109"/>
      <c r="F10" s="110"/>
      <c r="G10" s="68">
        <v>578781.21</v>
      </c>
      <c r="H10" s="140">
        <v>1849024</v>
      </c>
      <c r="I10" s="68">
        <v>986937.39</v>
      </c>
      <c r="J10" s="69">
        <v>170.52</v>
      </c>
      <c r="K10" s="38">
        <f>SUM(I10/H10)*100</f>
        <v>53.376126540272061</v>
      </c>
    </row>
    <row r="11" spans="1:12" x14ac:dyDescent="0.25">
      <c r="B11" s="111" t="s">
        <v>16</v>
      </c>
      <c r="C11" s="110"/>
      <c r="D11" s="110"/>
      <c r="E11" s="110"/>
      <c r="F11" s="110"/>
      <c r="G11" s="49"/>
      <c r="H11" s="75"/>
      <c r="I11" s="38"/>
      <c r="J11" s="69"/>
      <c r="K11" s="38"/>
    </row>
    <row r="12" spans="1:12" x14ac:dyDescent="0.25">
      <c r="B12" s="105" t="s">
        <v>0</v>
      </c>
      <c r="C12" s="106"/>
      <c r="D12" s="106"/>
      <c r="E12" s="106"/>
      <c r="F12" s="107"/>
      <c r="G12" s="40">
        <v>578781.21</v>
      </c>
      <c r="H12" s="76">
        <v>1849024</v>
      </c>
      <c r="I12" s="40">
        <v>986937.39</v>
      </c>
      <c r="J12" s="70">
        <f>SUM((I12/G12)*100)</f>
        <v>170.51994310596228</v>
      </c>
      <c r="K12" s="40">
        <f>SUM((I12/H12)*100)</f>
        <v>53.376126540272061</v>
      </c>
    </row>
    <row r="13" spans="1:12" x14ac:dyDescent="0.25">
      <c r="B13" s="117" t="s">
        <v>18</v>
      </c>
      <c r="C13" s="109"/>
      <c r="D13" s="109"/>
      <c r="E13" s="109"/>
      <c r="F13" s="109"/>
      <c r="G13" s="38">
        <v>638476.66</v>
      </c>
      <c r="H13" s="140">
        <v>1727399</v>
      </c>
      <c r="I13" s="38">
        <v>918308.83</v>
      </c>
      <c r="J13" s="69">
        <f>SUM((I13/G13)*100)</f>
        <v>143.82809702080573</v>
      </c>
      <c r="K13" s="39">
        <f>SUM((I13/H13)*100)</f>
        <v>53.161361677296327</v>
      </c>
    </row>
    <row r="14" spans="1:12" x14ac:dyDescent="0.25">
      <c r="B14" s="111" t="s">
        <v>19</v>
      </c>
      <c r="C14" s="110"/>
      <c r="D14" s="110"/>
      <c r="E14" s="110"/>
      <c r="F14" s="110"/>
      <c r="G14" s="38">
        <v>618.29999999999995</v>
      </c>
      <c r="H14" s="140">
        <v>24625</v>
      </c>
      <c r="I14" s="38">
        <v>9255.6299999999992</v>
      </c>
      <c r="J14" s="69">
        <f>SUM((I14/G14)*100)</f>
        <v>1496.9480834546337</v>
      </c>
      <c r="K14" s="38">
        <f>SUM((I14/H14)*100)</f>
        <v>37.586314720812183</v>
      </c>
    </row>
    <row r="15" spans="1:12" s="46" customFormat="1" x14ac:dyDescent="0.25">
      <c r="A15" s="65" t="s">
        <v>80</v>
      </c>
      <c r="B15" s="65"/>
      <c r="C15" s="65"/>
      <c r="D15" s="45"/>
      <c r="E15" s="45"/>
      <c r="F15" s="45"/>
      <c r="G15" s="40">
        <v>639094.96</v>
      </c>
      <c r="H15" s="76">
        <v>1752024</v>
      </c>
      <c r="I15" s="40">
        <v>927564.46</v>
      </c>
      <c r="J15" s="70">
        <f>SUM((I15/G15)*100)</f>
        <v>145.13718900239803</v>
      </c>
      <c r="K15" s="40">
        <f>SUM((I15/H15)*100)</f>
        <v>52.942451701574868</v>
      </c>
    </row>
    <row r="16" spans="1:12" x14ac:dyDescent="0.25">
      <c r="B16" s="116" t="s">
        <v>1</v>
      </c>
      <c r="C16" s="106"/>
      <c r="D16" s="106"/>
      <c r="E16" s="106"/>
      <c r="F16" s="106"/>
      <c r="G16" s="67">
        <v>60313.75</v>
      </c>
      <c r="H16" s="77">
        <v>97000</v>
      </c>
      <c r="I16" s="102">
        <v>59372.93</v>
      </c>
      <c r="J16" s="70"/>
      <c r="K16" s="40">
        <v>61.21</v>
      </c>
    </row>
    <row r="17" spans="1:48" ht="18" x14ac:dyDescent="0.25">
      <c r="B17" s="2"/>
      <c r="C17" s="6"/>
      <c r="D17" s="6"/>
      <c r="E17" s="6"/>
      <c r="F17" s="6"/>
      <c r="G17" s="48"/>
      <c r="H17" s="48"/>
      <c r="I17" s="48"/>
      <c r="J17" s="47"/>
      <c r="K17" s="47"/>
      <c r="L17" s="1"/>
    </row>
    <row r="18" spans="1:48" ht="18" customHeight="1" x14ac:dyDescent="0.25">
      <c r="B18" s="118" t="s">
        <v>37</v>
      </c>
      <c r="C18" s="118"/>
      <c r="D18" s="118"/>
      <c r="E18" s="118"/>
      <c r="F18" s="118"/>
      <c r="G18" s="48"/>
      <c r="H18" s="48"/>
      <c r="I18" s="48"/>
      <c r="J18" s="47"/>
      <c r="K18" s="47"/>
      <c r="L18" s="1"/>
    </row>
    <row r="19" spans="1:48" ht="38.25" x14ac:dyDescent="0.25">
      <c r="B19" s="112" t="s">
        <v>6</v>
      </c>
      <c r="C19" s="112"/>
      <c r="D19" s="112"/>
      <c r="E19" s="112"/>
      <c r="F19" s="112"/>
      <c r="G19" s="74" t="s">
        <v>81</v>
      </c>
      <c r="H19" s="74" t="s">
        <v>95</v>
      </c>
      <c r="I19" s="74" t="s">
        <v>96</v>
      </c>
      <c r="J19" s="74" t="s">
        <v>100</v>
      </c>
      <c r="K19" s="74" t="s">
        <v>99</v>
      </c>
    </row>
    <row r="20" spans="1:48" x14ac:dyDescent="0.25">
      <c r="B20" s="119">
        <v>1</v>
      </c>
      <c r="C20" s="120"/>
      <c r="D20" s="120"/>
      <c r="E20" s="120"/>
      <c r="F20" s="120"/>
      <c r="G20" s="86">
        <v>2</v>
      </c>
      <c r="H20" s="101">
        <v>3</v>
      </c>
      <c r="I20" s="24">
        <v>4</v>
      </c>
      <c r="J20" s="24" t="s">
        <v>97</v>
      </c>
      <c r="K20" s="24" t="s">
        <v>98</v>
      </c>
    </row>
    <row r="21" spans="1:48" ht="15.75" customHeight="1" x14ac:dyDescent="0.25">
      <c r="B21" s="108" t="s">
        <v>20</v>
      </c>
      <c r="C21" s="121"/>
      <c r="D21" s="121"/>
      <c r="E21" s="121"/>
      <c r="F21" s="121"/>
      <c r="G21" s="50"/>
      <c r="H21" s="75"/>
      <c r="I21" s="51"/>
      <c r="J21" s="51"/>
      <c r="K21" s="51"/>
    </row>
    <row r="22" spans="1:48" x14ac:dyDescent="0.25">
      <c r="B22" s="108" t="s">
        <v>21</v>
      </c>
      <c r="C22" s="109"/>
      <c r="D22" s="109"/>
      <c r="E22" s="109"/>
      <c r="F22" s="109"/>
      <c r="G22" s="50"/>
      <c r="H22" s="79"/>
      <c r="I22" s="51"/>
      <c r="J22" s="51"/>
      <c r="K22" s="51"/>
    </row>
    <row r="23" spans="1:48" ht="15" customHeight="1" x14ac:dyDescent="0.25">
      <c r="B23" s="122" t="s">
        <v>33</v>
      </c>
      <c r="C23" s="123"/>
      <c r="D23" s="123"/>
      <c r="E23" s="123"/>
      <c r="F23" s="124"/>
      <c r="G23" s="52"/>
      <c r="H23" s="100"/>
      <c r="I23" s="53"/>
      <c r="J23" s="53"/>
      <c r="K23" s="53"/>
    </row>
    <row r="24" spans="1:48" s="27" customFormat="1" ht="15" customHeight="1" x14ac:dyDescent="0.25">
      <c r="A24"/>
      <c r="B24" s="108" t="s">
        <v>11</v>
      </c>
      <c r="C24" s="109"/>
      <c r="D24" s="109"/>
      <c r="E24" s="109"/>
      <c r="F24" s="109"/>
      <c r="G24" s="51">
        <v>300721.38</v>
      </c>
      <c r="H24" s="54">
        <v>408387.59</v>
      </c>
      <c r="I24" s="51">
        <v>502610.9</v>
      </c>
      <c r="J24" s="51">
        <f>SUM((I24/G24)*100)</f>
        <v>167.13507366852335</v>
      </c>
      <c r="K24" s="51">
        <f>SUM((I24/H24)*100)</f>
        <v>123.07203066577024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s="27" customFormat="1" ht="15" customHeight="1" x14ac:dyDescent="0.25">
      <c r="A25"/>
      <c r="B25" s="72" t="s">
        <v>36</v>
      </c>
      <c r="C25" s="73"/>
      <c r="D25" s="78"/>
      <c r="E25" s="73"/>
      <c r="F25" s="73"/>
      <c r="G25" s="51">
        <v>240407.63</v>
      </c>
      <c r="H25" s="54">
        <v>505387.59</v>
      </c>
      <c r="I25" s="51">
        <v>561983.82999999996</v>
      </c>
      <c r="J25" s="51">
        <v>233.76</v>
      </c>
      <c r="K25" s="51">
        <v>111.2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s="31" customFormat="1" x14ac:dyDescent="0.25">
      <c r="A26" s="30"/>
      <c r="B26" s="122" t="s">
        <v>101</v>
      </c>
      <c r="C26" s="123"/>
      <c r="D26" s="123"/>
      <c r="E26" s="123"/>
      <c r="F26" s="124"/>
      <c r="G26" s="53"/>
      <c r="H26" s="76">
        <v>0</v>
      </c>
      <c r="I26" s="53"/>
      <c r="J26" s="53"/>
      <c r="K26" s="53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</row>
    <row r="27" spans="1:48" x14ac:dyDescent="0.25">
      <c r="B27" s="115" t="s">
        <v>38</v>
      </c>
      <c r="C27" s="115"/>
      <c r="D27" s="115"/>
      <c r="E27" s="115"/>
      <c r="F27" s="115"/>
      <c r="G27" s="53">
        <v>240407.63</v>
      </c>
      <c r="H27" s="76">
        <v>505387.59</v>
      </c>
      <c r="I27" s="53">
        <v>561983.82999999996</v>
      </c>
      <c r="J27" s="53">
        <f>SUM((I27/G27)*100)</f>
        <v>233.76289263364893</v>
      </c>
      <c r="K27" s="53">
        <f>SUM((I27/H27)*100)</f>
        <v>111.19858127105968</v>
      </c>
    </row>
    <row r="29" spans="1:48" x14ac:dyDescent="0.25">
      <c r="B29" s="22"/>
      <c r="C29" s="22"/>
      <c r="D29" s="22"/>
      <c r="E29" s="22"/>
      <c r="F29" s="22"/>
      <c r="G29" s="22"/>
      <c r="H29" s="22"/>
      <c r="I29" s="22"/>
      <c r="J29" s="22"/>
      <c r="K29" s="22"/>
    </row>
  </sheetData>
  <mergeCells count="21">
    <mergeCell ref="B27:F27"/>
    <mergeCell ref="B14:F14"/>
    <mergeCell ref="B16:F16"/>
    <mergeCell ref="B13:F13"/>
    <mergeCell ref="B7:F7"/>
    <mergeCell ref="B18:F18"/>
    <mergeCell ref="B24:F24"/>
    <mergeCell ref="B19:F19"/>
    <mergeCell ref="B20:F20"/>
    <mergeCell ref="B21:F21"/>
    <mergeCell ref="B26:F26"/>
    <mergeCell ref="B23:F23"/>
    <mergeCell ref="B5:K5"/>
    <mergeCell ref="B3:K3"/>
    <mergeCell ref="B1:K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8"/>
  <sheetViews>
    <sheetView zoomScale="90" zoomScaleNormal="90" workbookViewId="0">
      <selection activeCell="I25" sqref="I2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47.85546875" customWidth="1"/>
    <col min="5" max="5" width="26.140625" customWidth="1"/>
    <col min="6" max="6" width="29.5703125" customWidth="1"/>
    <col min="7" max="7" width="25.28515625" customWidth="1"/>
    <col min="8" max="8" width="15.5703125" customWidth="1"/>
    <col min="9" max="9" width="15" customWidth="1"/>
    <col min="10" max="10" width="25.28515625" customWidth="1"/>
    <col min="11" max="12" width="15.7109375" customWidth="1"/>
  </cols>
  <sheetData>
    <row r="1" spans="2:12" ht="18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25">
      <c r="B2" s="104" t="s">
        <v>7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2:12" ht="15.75" customHeight="1" x14ac:dyDescent="0.25">
      <c r="B3" s="104" t="s">
        <v>35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2:12" ht="15.75" customHeight="1" x14ac:dyDescent="0.25">
      <c r="B4" s="104" t="s">
        <v>27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2:12" ht="18" x14ac:dyDescent="0.25">
      <c r="B5" s="2"/>
      <c r="C5" s="2"/>
      <c r="D5" s="2"/>
      <c r="E5" s="2"/>
      <c r="F5" s="2"/>
      <c r="G5" s="2"/>
      <c r="H5" s="2"/>
      <c r="I5" s="2"/>
      <c r="J5" s="3"/>
      <c r="K5" s="3"/>
      <c r="L5" s="3"/>
    </row>
    <row r="6" spans="2:12" ht="40.5" customHeight="1" x14ac:dyDescent="0.25">
      <c r="B6" s="125" t="s">
        <v>6</v>
      </c>
      <c r="C6" s="126"/>
      <c r="D6" s="127"/>
      <c r="E6" s="74" t="s">
        <v>81</v>
      </c>
      <c r="F6" s="74" t="s">
        <v>95</v>
      </c>
      <c r="G6" s="74" t="s">
        <v>96</v>
      </c>
      <c r="H6" s="74" t="s">
        <v>100</v>
      </c>
      <c r="I6" s="74" t="s">
        <v>99</v>
      </c>
    </row>
    <row r="7" spans="2:12" ht="21" customHeight="1" x14ac:dyDescent="0.25">
      <c r="B7" s="128">
        <v>1</v>
      </c>
      <c r="C7" s="129"/>
      <c r="D7" s="130"/>
      <c r="E7" s="28">
        <v>2</v>
      </c>
      <c r="F7" s="28">
        <v>3</v>
      </c>
      <c r="G7" s="28">
        <v>4</v>
      </c>
      <c r="H7" s="28" t="s">
        <v>97</v>
      </c>
      <c r="I7" s="28" t="s">
        <v>98</v>
      </c>
    </row>
    <row r="8" spans="2:12" ht="15" customHeight="1" x14ac:dyDescent="0.25">
      <c r="B8" s="7"/>
      <c r="C8" s="7"/>
      <c r="D8" s="7" t="s">
        <v>32</v>
      </c>
      <c r="E8" s="58">
        <v>578781.21</v>
      </c>
      <c r="F8" s="79">
        <v>1849024</v>
      </c>
      <c r="G8" s="66">
        <v>986937.39</v>
      </c>
      <c r="H8" s="58">
        <f>SUM((G8/E8)*100)</f>
        <v>170.51994310596228</v>
      </c>
      <c r="I8" s="59">
        <f>SUM((G8/F8)*100)</f>
        <v>53.376126540272061</v>
      </c>
      <c r="J8" s="23"/>
      <c r="K8" s="23"/>
      <c r="L8" s="23"/>
    </row>
    <row r="9" spans="2:12" x14ac:dyDescent="0.25">
      <c r="B9" s="7">
        <v>6</v>
      </c>
      <c r="C9" s="7"/>
      <c r="D9" s="7" t="s">
        <v>2</v>
      </c>
      <c r="E9" s="54">
        <v>578781.21</v>
      </c>
      <c r="F9" s="79">
        <v>1849024</v>
      </c>
      <c r="G9" s="44">
        <v>986937.39</v>
      </c>
      <c r="H9" s="58">
        <v>170.52</v>
      </c>
      <c r="I9" s="59">
        <v>53.38</v>
      </c>
      <c r="J9" s="23"/>
      <c r="K9" s="23"/>
      <c r="L9" s="23"/>
    </row>
    <row r="10" spans="2:12" ht="31.5" customHeight="1" x14ac:dyDescent="0.25">
      <c r="B10" s="10"/>
      <c r="C10" s="10">
        <v>63</v>
      </c>
      <c r="D10" s="10" t="s">
        <v>9</v>
      </c>
      <c r="E10" s="60"/>
      <c r="F10" s="71">
        <v>3000</v>
      </c>
      <c r="G10" s="64"/>
      <c r="H10" s="60"/>
      <c r="I10" s="61"/>
      <c r="J10" s="23"/>
      <c r="K10" s="23"/>
      <c r="L10" s="23"/>
    </row>
    <row r="11" spans="2:12" x14ac:dyDescent="0.25">
      <c r="B11" s="8"/>
      <c r="C11" s="80">
        <v>64</v>
      </c>
      <c r="D11" s="8" t="s">
        <v>40</v>
      </c>
      <c r="E11" s="60"/>
      <c r="F11" s="71">
        <v>53.08</v>
      </c>
      <c r="G11" s="64"/>
      <c r="H11" s="60"/>
      <c r="I11" s="61"/>
    </row>
    <row r="12" spans="2:12" x14ac:dyDescent="0.25">
      <c r="B12" s="8"/>
      <c r="C12" s="8">
        <v>65</v>
      </c>
      <c r="D12" s="8" t="s">
        <v>41</v>
      </c>
      <c r="E12" s="60"/>
      <c r="F12" s="71">
        <v>15000</v>
      </c>
      <c r="G12" s="64">
        <v>2228</v>
      </c>
      <c r="H12" s="60">
        <v>0</v>
      </c>
      <c r="I12" s="61">
        <f>SUM((G12/F12)*100)</f>
        <v>14.853333333333332</v>
      </c>
    </row>
    <row r="13" spans="2:12" ht="25.5" x14ac:dyDescent="0.25">
      <c r="B13" s="8"/>
      <c r="C13" s="8">
        <v>66</v>
      </c>
      <c r="D13" s="10" t="s">
        <v>42</v>
      </c>
      <c r="E13" s="60">
        <v>79262.02</v>
      </c>
      <c r="F13" s="71">
        <v>199946.92</v>
      </c>
      <c r="G13" s="64">
        <v>71898.94</v>
      </c>
      <c r="H13" s="60">
        <f>SUM((G13/E13)*100)</f>
        <v>90.710456281583546</v>
      </c>
      <c r="I13" s="61">
        <f>SUM((G13/F13)*100)</f>
        <v>35.959013522188791</v>
      </c>
    </row>
    <row r="14" spans="2:12" ht="25.5" x14ac:dyDescent="0.25">
      <c r="B14" s="8"/>
      <c r="C14" s="8">
        <v>67</v>
      </c>
      <c r="D14" s="17" t="s">
        <v>43</v>
      </c>
      <c r="E14" s="60">
        <v>499519.19</v>
      </c>
      <c r="F14" s="71">
        <v>1631024</v>
      </c>
      <c r="G14" s="64">
        <v>912810.45</v>
      </c>
      <c r="H14" s="60">
        <f>SUM((G14/E14)*100)</f>
        <v>182.73781433702277</v>
      </c>
      <c r="I14" s="61">
        <f>SUM((G14/F14)*100)</f>
        <v>55.965482420859537</v>
      </c>
    </row>
    <row r="15" spans="2:12" x14ac:dyDescent="0.25">
      <c r="E15" s="41"/>
      <c r="F15" s="41"/>
      <c r="G15" s="41"/>
      <c r="H15" s="41"/>
      <c r="I15" s="41"/>
    </row>
    <row r="16" spans="2:12" ht="42.75" customHeight="1" x14ac:dyDescent="0.25">
      <c r="B16" s="125" t="s">
        <v>6</v>
      </c>
      <c r="C16" s="126"/>
      <c r="D16" s="127"/>
      <c r="E16" s="74" t="s">
        <v>81</v>
      </c>
      <c r="F16" s="74" t="s">
        <v>95</v>
      </c>
      <c r="G16" s="74" t="s">
        <v>96</v>
      </c>
      <c r="H16" s="74" t="s">
        <v>100</v>
      </c>
      <c r="I16" s="74" t="s">
        <v>99</v>
      </c>
    </row>
    <row r="17" spans="2:9" ht="18" customHeight="1" x14ac:dyDescent="0.25">
      <c r="B17" s="128">
        <v>1</v>
      </c>
      <c r="C17" s="129"/>
      <c r="D17" s="130"/>
      <c r="E17" s="28">
        <v>2</v>
      </c>
      <c r="F17" s="28">
        <v>3</v>
      </c>
      <c r="G17" s="28">
        <v>4</v>
      </c>
      <c r="H17" s="28" t="s">
        <v>97</v>
      </c>
      <c r="I17" s="28" t="s">
        <v>98</v>
      </c>
    </row>
    <row r="18" spans="2:9" x14ac:dyDescent="0.25">
      <c r="B18" s="7"/>
      <c r="C18" s="7"/>
      <c r="D18" s="7" t="s">
        <v>31</v>
      </c>
      <c r="E18" s="55">
        <v>639094.96</v>
      </c>
      <c r="F18" s="79">
        <v>1752024</v>
      </c>
      <c r="G18" s="55">
        <v>927564.46</v>
      </c>
      <c r="H18" s="55">
        <f t="shared" ref="H18:H23" si="0">SUM((G18/E18)*100)</f>
        <v>145.13718900239803</v>
      </c>
      <c r="I18" s="55">
        <f>SUM((G18/F18)*100)</f>
        <v>52.942451701574868</v>
      </c>
    </row>
    <row r="19" spans="2:9" ht="17.25" customHeight="1" x14ac:dyDescent="0.25">
      <c r="B19" s="7">
        <v>3</v>
      </c>
      <c r="C19" s="7"/>
      <c r="D19" s="7" t="s">
        <v>3</v>
      </c>
      <c r="E19" s="55">
        <v>638476.66</v>
      </c>
      <c r="F19" s="79">
        <v>1727399</v>
      </c>
      <c r="G19" s="55">
        <v>918308.83</v>
      </c>
      <c r="H19" s="55">
        <f t="shared" si="0"/>
        <v>143.82809702080573</v>
      </c>
      <c r="I19" s="55">
        <f>SUM((G19/F19)*100)</f>
        <v>53.161361677296327</v>
      </c>
    </row>
    <row r="20" spans="2:9" x14ac:dyDescent="0.25">
      <c r="B20" s="8"/>
      <c r="C20" s="8">
        <v>31</v>
      </c>
      <c r="D20" s="8" t="s">
        <v>22</v>
      </c>
      <c r="E20" s="56">
        <v>452112.1</v>
      </c>
      <c r="F20" s="71">
        <v>1162032</v>
      </c>
      <c r="G20" s="56">
        <v>526350.05000000005</v>
      </c>
      <c r="H20" s="56">
        <f t="shared" si="0"/>
        <v>116.42025285321938</v>
      </c>
      <c r="I20" s="56">
        <f>SUM(G20/F20)*100</f>
        <v>45.295658811461308</v>
      </c>
    </row>
    <row r="21" spans="2:9" x14ac:dyDescent="0.25">
      <c r="B21" s="8"/>
      <c r="C21" s="8">
        <v>32</v>
      </c>
      <c r="D21" s="8" t="s">
        <v>8</v>
      </c>
      <c r="E21" s="56">
        <v>185817.74</v>
      </c>
      <c r="F21" s="71">
        <v>563867</v>
      </c>
      <c r="G21" s="56">
        <v>391908.2</v>
      </c>
      <c r="H21" s="56">
        <f t="shared" si="0"/>
        <v>210.91000245724655</v>
      </c>
      <c r="I21" s="56">
        <f>SUM((G21/F21)*100)</f>
        <v>69.503659550922464</v>
      </c>
    </row>
    <row r="22" spans="2:9" x14ac:dyDescent="0.25">
      <c r="B22" s="8"/>
      <c r="C22" s="8">
        <v>34</v>
      </c>
      <c r="D22" s="17" t="s">
        <v>67</v>
      </c>
      <c r="E22" s="56">
        <v>546.82000000000005</v>
      </c>
      <c r="F22" s="71">
        <v>1500</v>
      </c>
      <c r="G22" s="56">
        <v>500.58</v>
      </c>
      <c r="H22" s="56">
        <f t="shared" si="0"/>
        <v>91.543835265718144</v>
      </c>
      <c r="I22" s="56">
        <f>SUM((G22/F22)*100)</f>
        <v>33.372</v>
      </c>
    </row>
    <row r="23" spans="2:9" ht="15.75" customHeight="1" x14ac:dyDescent="0.25">
      <c r="B23" s="81">
        <v>4</v>
      </c>
      <c r="C23" s="81"/>
      <c r="D23" s="12" t="s">
        <v>5</v>
      </c>
      <c r="E23" s="55">
        <v>618.29999999999995</v>
      </c>
      <c r="F23" s="79">
        <v>24625</v>
      </c>
      <c r="G23" s="55">
        <v>9255.6299999999992</v>
      </c>
      <c r="H23" s="55">
        <f t="shared" si="0"/>
        <v>1496.9480834546337</v>
      </c>
      <c r="I23" s="55">
        <f>SUM((G23/F23)*100)</f>
        <v>37.586314720812183</v>
      </c>
    </row>
    <row r="24" spans="2:9" ht="15.75" customHeight="1" x14ac:dyDescent="0.25">
      <c r="B24" s="81"/>
      <c r="C24" s="82">
        <v>41</v>
      </c>
      <c r="D24" s="83" t="s">
        <v>102</v>
      </c>
      <c r="E24" s="56"/>
      <c r="F24" s="71">
        <v>11000</v>
      </c>
      <c r="G24" s="56"/>
      <c r="H24" s="56">
        <v>0</v>
      </c>
      <c r="I24" s="56">
        <f>SUM((G24/F24)*100)</f>
        <v>0</v>
      </c>
    </row>
    <row r="25" spans="2:9" x14ac:dyDescent="0.25">
      <c r="B25" s="7"/>
      <c r="C25" s="82">
        <v>42</v>
      </c>
      <c r="D25" s="83" t="s">
        <v>102</v>
      </c>
      <c r="E25" s="56">
        <v>618.29999999999995</v>
      </c>
      <c r="F25" s="71">
        <v>13625</v>
      </c>
      <c r="G25" s="56">
        <v>9255.6299999999992</v>
      </c>
      <c r="H25" s="56">
        <f>SUM((G25/E25)*100)</f>
        <v>1496.9480834546337</v>
      </c>
      <c r="I25" s="56">
        <f>SUM((G25/F25)*100)</f>
        <v>67.931229357798159</v>
      </c>
    </row>
    <row r="28" spans="2:9" x14ac:dyDescent="0.25">
      <c r="E28" t="s">
        <v>112</v>
      </c>
    </row>
  </sheetData>
  <mergeCells count="7">
    <mergeCell ref="B6:D6"/>
    <mergeCell ref="B7:D7"/>
    <mergeCell ref="B16:D16"/>
    <mergeCell ref="B17:D17"/>
    <mergeCell ref="B2:L2"/>
    <mergeCell ref="B3:L3"/>
    <mergeCell ref="B4:L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28"/>
  <sheetViews>
    <sheetView workbookViewId="0">
      <selection activeCell="G20" sqref="G20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2"/>
      <c r="C1" s="2"/>
      <c r="D1" s="2"/>
      <c r="E1" s="3"/>
      <c r="F1" s="3"/>
      <c r="G1" s="3"/>
    </row>
    <row r="2" spans="2:7" ht="15.75" customHeight="1" x14ac:dyDescent="0.25">
      <c r="B2" s="104" t="s">
        <v>28</v>
      </c>
      <c r="C2" s="104"/>
      <c r="D2" s="104"/>
      <c r="E2" s="104"/>
      <c r="F2" s="104"/>
      <c r="G2" s="104"/>
    </row>
    <row r="3" spans="2:7" ht="18" x14ac:dyDescent="0.25">
      <c r="B3" s="2"/>
      <c r="C3" s="2"/>
      <c r="D3" s="2"/>
      <c r="E3" s="3"/>
      <c r="F3" s="3"/>
      <c r="G3" s="3"/>
    </row>
    <row r="4" spans="2:7" ht="42" customHeight="1" x14ac:dyDescent="0.25">
      <c r="B4" s="26" t="s">
        <v>6</v>
      </c>
      <c r="C4" s="74" t="s">
        <v>81</v>
      </c>
      <c r="D4" s="74" t="s">
        <v>95</v>
      </c>
      <c r="E4" s="74" t="s">
        <v>96</v>
      </c>
      <c r="F4" s="74" t="s">
        <v>100</v>
      </c>
      <c r="G4" s="74" t="s">
        <v>99</v>
      </c>
    </row>
    <row r="5" spans="2:7" x14ac:dyDescent="0.25">
      <c r="B5" s="26">
        <v>1</v>
      </c>
      <c r="C5" s="28">
        <v>2</v>
      </c>
      <c r="D5" s="28">
        <v>3</v>
      </c>
      <c r="E5" s="28">
        <v>4</v>
      </c>
      <c r="F5" s="28" t="s">
        <v>97</v>
      </c>
      <c r="G5" s="28" t="s">
        <v>98</v>
      </c>
    </row>
    <row r="6" spans="2:7" s="34" customFormat="1" x14ac:dyDescent="0.25">
      <c r="B6" s="7" t="s">
        <v>30</v>
      </c>
      <c r="C6" s="63">
        <v>578781.21</v>
      </c>
      <c r="D6" s="79">
        <v>1849024</v>
      </c>
      <c r="E6" s="63">
        <v>986937.39</v>
      </c>
      <c r="F6" s="66">
        <f>SUM((E6/C6)*100)</f>
        <v>170.51994310596228</v>
      </c>
      <c r="G6" s="66">
        <f>SUM((E6/D6)*100)</f>
        <v>53.376126540272061</v>
      </c>
    </row>
    <row r="7" spans="2:7" x14ac:dyDescent="0.25">
      <c r="B7" s="7" t="s">
        <v>12</v>
      </c>
      <c r="C7" s="66">
        <v>499519.19</v>
      </c>
      <c r="D7" s="79">
        <v>1631024</v>
      </c>
      <c r="E7" s="66">
        <v>912810.45</v>
      </c>
      <c r="F7" s="66">
        <v>182.74</v>
      </c>
      <c r="G7" s="66">
        <v>55.97</v>
      </c>
    </row>
    <row r="8" spans="2:7" x14ac:dyDescent="0.25">
      <c r="B8" s="15" t="s">
        <v>13</v>
      </c>
      <c r="C8" s="64">
        <v>499519.19</v>
      </c>
      <c r="D8" s="71">
        <v>1631024</v>
      </c>
      <c r="E8" s="64">
        <v>912810.45</v>
      </c>
      <c r="F8" s="64">
        <f>SUM((E8/C8)*100)</f>
        <v>182.73781433702277</v>
      </c>
      <c r="G8" s="64">
        <f>SUM((E8/D8)*100)</f>
        <v>55.965482420859537</v>
      </c>
    </row>
    <row r="9" spans="2:7" x14ac:dyDescent="0.25">
      <c r="B9" s="7" t="s">
        <v>14</v>
      </c>
      <c r="C9" s="66">
        <v>79262.02</v>
      </c>
      <c r="D9" s="79">
        <v>200000</v>
      </c>
      <c r="E9" s="66">
        <v>71898.94</v>
      </c>
      <c r="F9" s="66">
        <v>90.71</v>
      </c>
      <c r="G9" s="66">
        <v>35.950000000000003</v>
      </c>
    </row>
    <row r="10" spans="2:7" x14ac:dyDescent="0.25">
      <c r="B10" s="16" t="s">
        <v>15</v>
      </c>
      <c r="C10" s="64">
        <v>79262.02</v>
      </c>
      <c r="D10" s="71">
        <v>200000</v>
      </c>
      <c r="E10" s="64">
        <v>71898.94</v>
      </c>
      <c r="F10" s="64">
        <f>SUM((E10/C10)*100)</f>
        <v>90.710456281583546</v>
      </c>
      <c r="G10" s="64">
        <f>SUM((E10/D10)*100)</f>
        <v>35.949469999999998</v>
      </c>
    </row>
    <row r="11" spans="2:7" x14ac:dyDescent="0.25">
      <c r="B11" s="7" t="s">
        <v>73</v>
      </c>
      <c r="C11" s="64"/>
      <c r="D11" s="79">
        <v>15000</v>
      </c>
      <c r="E11" s="66">
        <v>2228</v>
      </c>
      <c r="F11" s="66"/>
      <c r="G11" s="66">
        <v>14.85</v>
      </c>
    </row>
    <row r="12" spans="2:7" x14ac:dyDescent="0.25">
      <c r="B12" s="16" t="s">
        <v>74</v>
      </c>
      <c r="C12" s="64"/>
      <c r="D12" s="71">
        <v>15000</v>
      </c>
      <c r="E12" s="64">
        <v>2228</v>
      </c>
      <c r="F12" s="64"/>
      <c r="G12" s="64">
        <v>14.85</v>
      </c>
    </row>
    <row r="13" spans="2:7" x14ac:dyDescent="0.25">
      <c r="B13" s="12" t="s">
        <v>75</v>
      </c>
      <c r="C13" s="64"/>
      <c r="D13" s="79">
        <v>3000</v>
      </c>
      <c r="E13" s="64"/>
      <c r="F13" s="64"/>
      <c r="G13" s="64"/>
    </row>
    <row r="14" spans="2:7" x14ac:dyDescent="0.25">
      <c r="B14" s="16" t="s">
        <v>76</v>
      </c>
      <c r="C14" s="64"/>
      <c r="D14" s="71">
        <v>3000</v>
      </c>
      <c r="E14" s="64"/>
      <c r="F14" s="64"/>
      <c r="G14" s="64"/>
    </row>
    <row r="15" spans="2:7" x14ac:dyDescent="0.25">
      <c r="B15" s="16"/>
      <c r="C15" s="64"/>
      <c r="D15" s="43"/>
      <c r="E15" s="64"/>
      <c r="F15" s="64"/>
      <c r="G15" s="64"/>
    </row>
    <row r="16" spans="2:7" s="34" customFormat="1" ht="15.75" customHeight="1" x14ac:dyDescent="0.25">
      <c r="B16" s="7" t="s">
        <v>31</v>
      </c>
      <c r="C16" s="55">
        <v>639094.96</v>
      </c>
      <c r="D16" s="79">
        <v>1752024</v>
      </c>
      <c r="E16" s="55">
        <v>927564.46</v>
      </c>
      <c r="F16" s="66">
        <f>SUM((E16/C16)*100)</f>
        <v>145.13718900239803</v>
      </c>
      <c r="G16" s="66">
        <f>SUM((E16/D16)*100)</f>
        <v>52.942451701574868</v>
      </c>
    </row>
    <row r="17" spans="2:10" ht="15.75" customHeight="1" x14ac:dyDescent="0.25">
      <c r="B17" s="7" t="s">
        <v>12</v>
      </c>
      <c r="C17" s="66">
        <v>627921.13</v>
      </c>
      <c r="D17" s="79">
        <v>1631024</v>
      </c>
      <c r="E17" s="66">
        <v>912810.45</v>
      </c>
      <c r="F17" s="66">
        <v>145.37</v>
      </c>
      <c r="G17" s="66">
        <v>55.97</v>
      </c>
    </row>
    <row r="18" spans="2:10" x14ac:dyDescent="0.25">
      <c r="B18" s="15" t="s">
        <v>13</v>
      </c>
      <c r="C18" s="64">
        <v>627921.13</v>
      </c>
      <c r="D18" s="71">
        <v>1631024</v>
      </c>
      <c r="E18" s="64">
        <v>912810.45</v>
      </c>
      <c r="F18" s="64">
        <f>SUM((E18/C18)*100)</f>
        <v>145.37023941207391</v>
      </c>
      <c r="G18" s="64">
        <f>SUM((E18/D18)*100)</f>
        <v>55.965482420859537</v>
      </c>
    </row>
    <row r="19" spans="2:10" x14ac:dyDescent="0.25">
      <c r="B19" s="7" t="s">
        <v>14</v>
      </c>
      <c r="C19" s="66">
        <v>11173.83</v>
      </c>
      <c r="D19" s="79">
        <v>103000</v>
      </c>
      <c r="E19" s="66">
        <v>14754.01</v>
      </c>
      <c r="F19" s="66">
        <v>132.04</v>
      </c>
      <c r="G19" s="66">
        <v>14.32</v>
      </c>
    </row>
    <row r="20" spans="2:10" x14ac:dyDescent="0.25">
      <c r="B20" s="16" t="s">
        <v>15</v>
      </c>
      <c r="C20" s="64">
        <v>11173.83</v>
      </c>
      <c r="D20" s="71">
        <v>103000</v>
      </c>
      <c r="E20" s="64">
        <v>14754.01</v>
      </c>
      <c r="F20" s="64">
        <f>SUM((E20/C20)*100)</f>
        <v>132.04075952471086</v>
      </c>
      <c r="G20" s="64">
        <f>SUM((E20/D20)*100)</f>
        <v>14.324281553398057</v>
      </c>
    </row>
    <row r="21" spans="2:10" x14ac:dyDescent="0.25">
      <c r="B21" s="7" t="s">
        <v>73</v>
      </c>
      <c r="C21" s="64"/>
      <c r="D21" s="79">
        <v>15000</v>
      </c>
      <c r="E21" s="64"/>
      <c r="F21" s="64"/>
      <c r="G21" s="64"/>
    </row>
    <row r="22" spans="2:10" x14ac:dyDescent="0.25">
      <c r="B22" s="16" t="s">
        <v>74</v>
      </c>
      <c r="C22" s="64"/>
      <c r="D22" s="71">
        <v>15000</v>
      </c>
      <c r="E22" s="64"/>
      <c r="F22" s="64"/>
      <c r="G22" s="64"/>
    </row>
    <row r="23" spans="2:10" x14ac:dyDescent="0.25">
      <c r="B23" s="12" t="s">
        <v>75</v>
      </c>
      <c r="C23" s="64"/>
      <c r="D23" s="79">
        <v>3000</v>
      </c>
      <c r="E23" s="64"/>
      <c r="F23" s="64"/>
      <c r="G23" s="64"/>
    </row>
    <row r="24" spans="2:10" x14ac:dyDescent="0.25">
      <c r="B24" s="16" t="s">
        <v>76</v>
      </c>
      <c r="C24" s="64"/>
      <c r="D24" s="71">
        <v>3000</v>
      </c>
      <c r="E24" s="64"/>
      <c r="F24" s="64"/>
      <c r="G24" s="64"/>
    </row>
    <row r="26" spans="2:10" ht="15" customHeight="1" x14ac:dyDescent="0.25">
      <c r="B26" s="23"/>
      <c r="C26" s="23"/>
      <c r="D26" s="23"/>
      <c r="E26" s="23"/>
      <c r="F26" s="23"/>
      <c r="G26" s="23"/>
      <c r="H26" s="23"/>
      <c r="I26" s="23"/>
      <c r="J26" s="23"/>
    </row>
    <row r="27" spans="2:10" x14ac:dyDescent="0.25">
      <c r="B27" s="23"/>
      <c r="C27" s="23"/>
      <c r="D27" s="23"/>
      <c r="E27" s="23"/>
      <c r="F27" s="23"/>
      <c r="G27" s="23"/>
      <c r="H27" s="23"/>
      <c r="I27" s="23"/>
      <c r="J27" s="23"/>
    </row>
    <row r="28" spans="2:10" x14ac:dyDescent="0.25">
      <c r="B28" s="23"/>
      <c r="C28" s="23"/>
      <c r="D28" s="23"/>
      <c r="E28" s="23"/>
      <c r="F28" s="23"/>
      <c r="G28" s="23"/>
      <c r="H28" s="23"/>
      <c r="I28" s="23"/>
      <c r="J28" s="23"/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12"/>
  <sheetViews>
    <sheetView workbookViewId="0">
      <selection activeCell="G8" sqref="G8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2"/>
      <c r="C1" s="2"/>
      <c r="D1" s="2"/>
      <c r="E1" s="3"/>
      <c r="F1" s="3"/>
      <c r="G1" s="3"/>
    </row>
    <row r="2" spans="2:7" ht="15.75" customHeight="1" x14ac:dyDescent="0.25">
      <c r="B2" s="104" t="s">
        <v>29</v>
      </c>
      <c r="C2" s="104"/>
      <c r="D2" s="104"/>
      <c r="E2" s="104"/>
      <c r="F2" s="104"/>
      <c r="G2" s="104"/>
    </row>
    <row r="3" spans="2:7" ht="18" x14ac:dyDescent="0.25">
      <c r="B3" s="2"/>
      <c r="C3" s="2"/>
      <c r="D3" s="2"/>
      <c r="E3" s="3"/>
      <c r="F3" s="3"/>
      <c r="G3" s="3"/>
    </row>
    <row r="4" spans="2:7" ht="38.25" x14ac:dyDescent="0.25">
      <c r="B4" s="26" t="s">
        <v>6</v>
      </c>
      <c r="C4" s="26" t="s">
        <v>82</v>
      </c>
      <c r="D4" s="74" t="s">
        <v>95</v>
      </c>
      <c r="E4" s="74" t="s">
        <v>96</v>
      </c>
      <c r="F4" s="74" t="s">
        <v>100</v>
      </c>
      <c r="G4" s="74" t="s">
        <v>99</v>
      </c>
    </row>
    <row r="5" spans="2:7" x14ac:dyDescent="0.25">
      <c r="B5" s="28">
        <v>1</v>
      </c>
      <c r="C5" s="28">
        <v>2</v>
      </c>
      <c r="D5" s="28">
        <v>3</v>
      </c>
      <c r="E5" s="28">
        <v>5</v>
      </c>
      <c r="F5" s="28" t="s">
        <v>26</v>
      </c>
      <c r="G5" s="28" t="s">
        <v>90</v>
      </c>
    </row>
    <row r="6" spans="2:7" ht="15.75" customHeight="1" x14ac:dyDescent="0.25">
      <c r="B6" s="7" t="s">
        <v>31</v>
      </c>
      <c r="C6" s="84">
        <v>639094.96</v>
      </c>
      <c r="D6" s="79">
        <v>1752024</v>
      </c>
      <c r="E6" s="84">
        <v>927564.46</v>
      </c>
      <c r="F6" s="85">
        <f>SUM((E6/C6)*100)</f>
        <v>145.13718900239803</v>
      </c>
      <c r="G6" s="85">
        <f>SUM((E6/D6)*100)</f>
        <v>52.942451701574868</v>
      </c>
    </row>
    <row r="7" spans="2:7" ht="15.75" customHeight="1" x14ac:dyDescent="0.25">
      <c r="B7" s="7" t="s">
        <v>78</v>
      </c>
      <c r="C7" s="84">
        <v>639094.96</v>
      </c>
      <c r="D7" s="79">
        <v>1752024</v>
      </c>
      <c r="E7" s="84">
        <v>927564.56</v>
      </c>
      <c r="F7" s="85">
        <v>145.13</v>
      </c>
      <c r="G7" s="85">
        <v>52.94</v>
      </c>
    </row>
    <row r="8" spans="2:7" x14ac:dyDescent="0.25">
      <c r="B8" s="11" t="s">
        <v>79</v>
      </c>
      <c r="C8" s="103">
        <v>639094.96</v>
      </c>
      <c r="D8" s="71">
        <v>1752024</v>
      </c>
      <c r="E8" s="103">
        <v>927564.56</v>
      </c>
      <c r="F8" s="85">
        <v>145.13</v>
      </c>
      <c r="G8" s="85">
        <v>52.94</v>
      </c>
    </row>
    <row r="10" spans="2:7" x14ac:dyDescent="0.25">
      <c r="B10" s="23"/>
      <c r="C10" s="23"/>
      <c r="D10" s="23"/>
      <c r="E10" s="23"/>
      <c r="F10" s="23"/>
      <c r="G10" s="23"/>
    </row>
    <row r="11" spans="2:7" x14ac:dyDescent="0.25">
      <c r="B11" s="23"/>
      <c r="C11" s="23"/>
      <c r="D11" s="23"/>
      <c r="E11" s="23"/>
      <c r="F11" s="23"/>
      <c r="G11" s="23"/>
    </row>
    <row r="12" spans="2:7" x14ac:dyDescent="0.25">
      <c r="B12" s="23"/>
      <c r="C12" s="23"/>
      <c r="D12" s="23"/>
      <c r="E12" s="23"/>
      <c r="F12" s="23"/>
      <c r="G12" s="23"/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129"/>
  <sheetViews>
    <sheetView tabSelected="1" topLeftCell="A102" workbookViewId="0">
      <selection activeCell="I133" sqref="I13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0" customWidth="1"/>
    <col min="4" max="4" width="9.140625" customWidth="1"/>
    <col min="5" max="5" width="11.140625" customWidth="1"/>
    <col min="6" max="7" width="24.28515625" customWidth="1"/>
    <col min="8" max="8" width="21.140625" customWidth="1"/>
    <col min="9" max="9" width="11.28515625" customWidth="1"/>
  </cols>
  <sheetData>
    <row r="1" spans="2:9" ht="18" x14ac:dyDescent="0.25">
      <c r="B1" s="2"/>
      <c r="C1" s="2"/>
      <c r="D1" s="2"/>
      <c r="E1" s="2"/>
      <c r="F1" s="2"/>
      <c r="G1" s="2"/>
      <c r="H1" s="2"/>
      <c r="I1" s="2"/>
    </row>
    <row r="2" spans="2:9" ht="15.75" customHeight="1" x14ac:dyDescent="0.25">
      <c r="B2" s="104" t="s">
        <v>83</v>
      </c>
      <c r="C2" s="104"/>
      <c r="D2" s="104"/>
      <c r="E2" s="104"/>
      <c r="F2" s="104"/>
      <c r="G2" s="104"/>
      <c r="H2" s="104"/>
      <c r="I2" s="104"/>
    </row>
    <row r="3" spans="2:9" ht="18" x14ac:dyDescent="0.25">
      <c r="B3" s="2"/>
      <c r="C3" s="2"/>
      <c r="D3" s="2"/>
      <c r="E3" s="2"/>
      <c r="F3" s="2"/>
      <c r="G3" s="2"/>
      <c r="H3" s="3"/>
      <c r="I3" s="3"/>
    </row>
    <row r="4" spans="2:9" ht="15.75" customHeight="1" x14ac:dyDescent="0.25">
      <c r="B4" s="104" t="s">
        <v>84</v>
      </c>
      <c r="C4" s="104"/>
      <c r="D4" s="104"/>
      <c r="E4" s="104"/>
      <c r="F4" s="104"/>
      <c r="G4" s="104"/>
      <c r="H4" s="104"/>
      <c r="I4" s="104"/>
    </row>
    <row r="6" spans="2:9" ht="15.75" customHeight="1" x14ac:dyDescent="0.25"/>
    <row r="7" spans="2:9" ht="36.75" customHeight="1" x14ac:dyDescent="0.25">
      <c r="B7" s="125" t="s">
        <v>6</v>
      </c>
      <c r="C7" s="126"/>
      <c r="D7" s="126"/>
      <c r="E7" s="126"/>
      <c r="F7" s="127"/>
      <c r="G7" s="74" t="s">
        <v>95</v>
      </c>
      <c r="H7" s="74" t="s">
        <v>96</v>
      </c>
      <c r="I7" s="74" t="s">
        <v>99</v>
      </c>
    </row>
    <row r="8" spans="2:9" ht="18" customHeight="1" x14ac:dyDescent="0.25">
      <c r="B8" s="131" t="s">
        <v>88</v>
      </c>
      <c r="C8" s="132"/>
      <c r="D8" s="132"/>
      <c r="E8" s="132" t="s">
        <v>89</v>
      </c>
      <c r="F8" s="133"/>
      <c r="G8" s="134"/>
      <c r="H8" s="135"/>
      <c r="I8" s="136"/>
    </row>
    <row r="9" spans="2:9" ht="18.75" customHeight="1" x14ac:dyDescent="0.25">
      <c r="B9" s="131" t="s">
        <v>85</v>
      </c>
      <c r="C9" s="132"/>
      <c r="D9" s="132"/>
      <c r="E9" s="132" t="s">
        <v>87</v>
      </c>
      <c r="F9" s="133"/>
      <c r="G9" s="137"/>
      <c r="H9" s="138"/>
      <c r="I9" s="139"/>
    </row>
    <row r="10" spans="2:9" x14ac:dyDescent="0.25">
      <c r="B10" s="128">
        <v>1</v>
      </c>
      <c r="C10" s="129"/>
      <c r="D10" s="129"/>
      <c r="E10" s="129"/>
      <c r="F10" s="130"/>
      <c r="G10" s="42">
        <v>2</v>
      </c>
      <c r="H10" s="42">
        <v>3</v>
      </c>
      <c r="I10" s="42" t="s">
        <v>103</v>
      </c>
    </row>
    <row r="11" spans="2:9" s="34" customFormat="1" x14ac:dyDescent="0.25">
      <c r="B11" s="7"/>
      <c r="C11" s="7"/>
      <c r="D11" s="7"/>
      <c r="E11" s="7"/>
      <c r="F11" s="7" t="s">
        <v>31</v>
      </c>
      <c r="G11" s="87">
        <v>1321632</v>
      </c>
      <c r="H11" s="55">
        <v>611367.22</v>
      </c>
      <c r="I11" s="55">
        <f>SUM((H11/G11)*100)</f>
        <v>46.258506149972156</v>
      </c>
    </row>
    <row r="12" spans="2:9" s="34" customFormat="1" x14ac:dyDescent="0.25">
      <c r="B12" s="7">
        <v>3</v>
      </c>
      <c r="C12" s="7"/>
      <c r="D12" s="7"/>
      <c r="E12" s="7"/>
      <c r="F12" s="7" t="s">
        <v>3</v>
      </c>
      <c r="G12" s="54">
        <v>1320832</v>
      </c>
      <c r="H12" s="55">
        <v>610567.22</v>
      </c>
      <c r="I12" s="55">
        <v>46.23</v>
      </c>
    </row>
    <row r="13" spans="2:9" s="32" customFormat="1" x14ac:dyDescent="0.25">
      <c r="B13" s="36"/>
      <c r="C13" s="88">
        <v>31</v>
      </c>
      <c r="D13" s="88"/>
      <c r="E13" s="88"/>
      <c r="F13" s="88" t="s">
        <v>4</v>
      </c>
      <c r="G13" s="89">
        <v>1135032</v>
      </c>
      <c r="H13" s="90">
        <v>526350.05000000005</v>
      </c>
      <c r="I13" s="90">
        <f t="shared" ref="I13:I31" si="0">SUM((H13/G13)*100)</f>
        <v>46.373146307769304</v>
      </c>
    </row>
    <row r="14" spans="2:9" s="34" customFormat="1" x14ac:dyDescent="0.25">
      <c r="B14" s="13"/>
      <c r="C14" s="13"/>
      <c r="D14" s="13">
        <v>311</v>
      </c>
      <c r="E14" s="13"/>
      <c r="F14" s="13" t="s">
        <v>22</v>
      </c>
      <c r="G14" s="54">
        <v>937367</v>
      </c>
      <c r="H14" s="55">
        <v>437780.28</v>
      </c>
      <c r="I14" s="55">
        <f t="shared" si="0"/>
        <v>46.703188825721412</v>
      </c>
    </row>
    <row r="15" spans="2:9" x14ac:dyDescent="0.25">
      <c r="B15" s="8"/>
      <c r="C15" s="8"/>
      <c r="D15" s="8"/>
      <c r="E15" s="8">
        <v>3111</v>
      </c>
      <c r="F15" s="8" t="s">
        <v>23</v>
      </c>
      <c r="G15" s="57">
        <v>937367</v>
      </c>
      <c r="H15" s="56">
        <v>437780.28</v>
      </c>
      <c r="I15" s="56">
        <f t="shared" si="0"/>
        <v>46.703188825721412</v>
      </c>
    </row>
    <row r="16" spans="2:9" s="34" customFormat="1" x14ac:dyDescent="0.25">
      <c r="B16" s="13"/>
      <c r="C16" s="13"/>
      <c r="D16" s="13">
        <v>312</v>
      </c>
      <c r="E16" s="13"/>
      <c r="F16" s="13" t="s">
        <v>44</v>
      </c>
      <c r="G16" s="54">
        <v>43000</v>
      </c>
      <c r="H16" s="55">
        <v>17462.48</v>
      </c>
      <c r="I16" s="55">
        <v>40.61</v>
      </c>
    </row>
    <row r="17" spans="2:9" x14ac:dyDescent="0.25">
      <c r="B17" s="8"/>
      <c r="C17" s="8"/>
      <c r="D17" s="8"/>
      <c r="E17" s="8">
        <v>3121</v>
      </c>
      <c r="F17" s="8" t="s">
        <v>44</v>
      </c>
      <c r="G17" s="57">
        <v>43000</v>
      </c>
      <c r="H17" s="56">
        <v>17462.48</v>
      </c>
      <c r="I17" s="56">
        <f t="shared" si="0"/>
        <v>40.610418604651159</v>
      </c>
    </row>
    <row r="18" spans="2:9" s="34" customFormat="1" x14ac:dyDescent="0.25">
      <c r="B18" s="13"/>
      <c r="C18" s="13"/>
      <c r="D18" s="13">
        <v>313</v>
      </c>
      <c r="E18" s="13"/>
      <c r="F18" s="13" t="s">
        <v>45</v>
      </c>
      <c r="G18" s="54">
        <v>154665</v>
      </c>
      <c r="H18" s="55">
        <v>71107.289999999994</v>
      </c>
      <c r="I18" s="55">
        <f t="shared" si="0"/>
        <v>45.975036368926389</v>
      </c>
    </row>
    <row r="19" spans="2:9" x14ac:dyDescent="0.25">
      <c r="B19" s="8"/>
      <c r="C19" s="8"/>
      <c r="D19" s="8"/>
      <c r="E19" s="8">
        <v>3132</v>
      </c>
      <c r="F19" s="8" t="s">
        <v>46</v>
      </c>
      <c r="G19" s="57">
        <v>154665</v>
      </c>
      <c r="H19" s="56">
        <v>71107.289999999994</v>
      </c>
      <c r="I19" s="56">
        <f t="shared" si="0"/>
        <v>45.975036368926389</v>
      </c>
    </row>
    <row r="20" spans="2:9" s="92" customFormat="1" x14ac:dyDescent="0.25">
      <c r="B20" s="91"/>
      <c r="C20" s="91">
        <v>32</v>
      </c>
      <c r="D20" s="91"/>
      <c r="E20" s="91"/>
      <c r="F20" s="91" t="s">
        <v>8</v>
      </c>
      <c r="G20" s="54">
        <v>184300</v>
      </c>
      <c r="H20" s="90">
        <v>83716.59</v>
      </c>
      <c r="I20" s="90">
        <f t="shared" si="0"/>
        <v>45.424085729788388</v>
      </c>
    </row>
    <row r="21" spans="2:9" s="34" customFormat="1" x14ac:dyDescent="0.25">
      <c r="B21" s="13"/>
      <c r="C21" s="13"/>
      <c r="D21" s="13">
        <v>321</v>
      </c>
      <c r="E21" s="13"/>
      <c r="F21" s="13" t="s">
        <v>24</v>
      </c>
      <c r="G21" s="54">
        <v>38600</v>
      </c>
      <c r="H21" s="55">
        <v>17041.21</v>
      </c>
      <c r="I21" s="55">
        <f t="shared" si="0"/>
        <v>44.148212435233155</v>
      </c>
    </row>
    <row r="22" spans="2:9" x14ac:dyDescent="0.25">
      <c r="B22" s="8"/>
      <c r="C22" s="13"/>
      <c r="D22" s="8"/>
      <c r="E22" s="8">
        <v>3211</v>
      </c>
      <c r="F22" s="17" t="s">
        <v>25</v>
      </c>
      <c r="G22" s="57">
        <v>7000</v>
      </c>
      <c r="H22" s="56">
        <v>3747.94</v>
      </c>
      <c r="I22" s="56">
        <f t="shared" si="0"/>
        <v>53.542000000000002</v>
      </c>
    </row>
    <row r="23" spans="2:9" ht="25.5" x14ac:dyDescent="0.25">
      <c r="B23" s="8"/>
      <c r="C23" s="13"/>
      <c r="D23" s="9"/>
      <c r="E23" s="8">
        <v>3212</v>
      </c>
      <c r="F23" s="17" t="s">
        <v>47</v>
      </c>
      <c r="G23" s="57">
        <v>27600</v>
      </c>
      <c r="H23" s="56">
        <v>12695.77</v>
      </c>
      <c r="I23" s="56">
        <f t="shared" si="0"/>
        <v>45.999166666666667</v>
      </c>
    </row>
    <row r="24" spans="2:9" x14ac:dyDescent="0.25">
      <c r="B24" s="8"/>
      <c r="C24" s="8"/>
      <c r="D24" s="9"/>
      <c r="E24" s="8">
        <v>3213</v>
      </c>
      <c r="F24" s="8" t="s">
        <v>48</v>
      </c>
      <c r="G24" s="57">
        <v>4000</v>
      </c>
      <c r="H24" s="56">
        <v>597.5</v>
      </c>
      <c r="I24" s="56">
        <f t="shared" si="0"/>
        <v>14.9375</v>
      </c>
    </row>
    <row r="25" spans="2:9" s="34" customFormat="1" ht="25.5" x14ac:dyDescent="0.25">
      <c r="B25" s="13"/>
      <c r="C25" s="13"/>
      <c r="D25" s="13">
        <v>322</v>
      </c>
      <c r="E25" s="13"/>
      <c r="F25" s="35" t="s">
        <v>49</v>
      </c>
      <c r="G25" s="54">
        <v>76400</v>
      </c>
      <c r="H25" s="55">
        <v>33518.58</v>
      </c>
      <c r="I25" s="55">
        <f t="shared" si="0"/>
        <v>43.872486910994766</v>
      </c>
    </row>
    <row r="26" spans="2:9" ht="25.5" x14ac:dyDescent="0.25">
      <c r="B26" s="8"/>
      <c r="C26" s="13"/>
      <c r="D26" s="8"/>
      <c r="E26" s="8">
        <v>3221</v>
      </c>
      <c r="F26" s="17" t="s">
        <v>51</v>
      </c>
      <c r="G26" s="57">
        <v>18700</v>
      </c>
      <c r="H26" s="56">
        <v>7271.2</v>
      </c>
      <c r="I26" s="56">
        <f t="shared" si="0"/>
        <v>38.883422459893048</v>
      </c>
    </row>
    <row r="27" spans="2:9" x14ac:dyDescent="0.25">
      <c r="B27" s="8"/>
      <c r="C27" s="13"/>
      <c r="D27" s="8"/>
      <c r="E27" s="8">
        <v>3222</v>
      </c>
      <c r="F27" s="17" t="s">
        <v>50</v>
      </c>
      <c r="G27" s="57">
        <v>2000</v>
      </c>
      <c r="H27" s="56">
        <v>675.57</v>
      </c>
      <c r="I27" s="56">
        <f t="shared" si="0"/>
        <v>33.778500000000001</v>
      </c>
    </row>
    <row r="28" spans="2:9" x14ac:dyDescent="0.25">
      <c r="B28" s="8"/>
      <c r="C28" s="13"/>
      <c r="D28" s="8"/>
      <c r="E28" s="8">
        <v>3223</v>
      </c>
      <c r="F28" s="17" t="s">
        <v>52</v>
      </c>
      <c r="G28" s="57">
        <v>52570</v>
      </c>
      <c r="H28" s="56">
        <v>25045.91</v>
      </c>
      <c r="I28" s="56">
        <f t="shared" si="0"/>
        <v>47.642971276393382</v>
      </c>
    </row>
    <row r="29" spans="2:9" ht="25.5" x14ac:dyDescent="0.25">
      <c r="B29" s="8"/>
      <c r="C29" s="13"/>
      <c r="D29" s="8"/>
      <c r="E29" s="8">
        <v>3224</v>
      </c>
      <c r="F29" s="17" t="s">
        <v>53</v>
      </c>
      <c r="G29" s="57">
        <v>1000</v>
      </c>
      <c r="H29" s="56"/>
      <c r="I29" s="56">
        <f t="shared" si="0"/>
        <v>0</v>
      </c>
    </row>
    <row r="30" spans="2:9" x14ac:dyDescent="0.25">
      <c r="B30" s="8"/>
      <c r="C30" s="13"/>
      <c r="D30" s="8"/>
      <c r="E30" s="8">
        <v>3225</v>
      </c>
      <c r="F30" s="17" t="s">
        <v>54</v>
      </c>
      <c r="G30" s="57">
        <v>2000</v>
      </c>
      <c r="H30" s="56">
        <v>492</v>
      </c>
      <c r="I30" s="56">
        <f t="shared" si="0"/>
        <v>24.6</v>
      </c>
    </row>
    <row r="31" spans="2:9" ht="25.5" x14ac:dyDescent="0.25">
      <c r="B31" s="8"/>
      <c r="C31" s="13"/>
      <c r="D31" s="8"/>
      <c r="E31" s="8">
        <v>3227</v>
      </c>
      <c r="F31" s="17" t="s">
        <v>55</v>
      </c>
      <c r="G31" s="57">
        <v>130</v>
      </c>
      <c r="H31" s="56">
        <v>33.9</v>
      </c>
      <c r="I31" s="56">
        <f t="shared" si="0"/>
        <v>26.076923076923077</v>
      </c>
    </row>
    <row r="32" spans="2:9" s="34" customFormat="1" x14ac:dyDescent="0.25">
      <c r="B32" s="13"/>
      <c r="C32" s="13"/>
      <c r="D32" s="13">
        <v>323</v>
      </c>
      <c r="E32" s="13"/>
      <c r="F32" s="35" t="s">
        <v>56</v>
      </c>
      <c r="G32" s="54">
        <v>68300</v>
      </c>
      <c r="H32" s="55">
        <v>32801.919999999998</v>
      </c>
      <c r="I32" s="55">
        <f t="shared" ref="I32:I43" si="1">SUM((H32/G32)*100)</f>
        <v>48.026237188872614</v>
      </c>
    </row>
    <row r="33" spans="2:9" ht="25.5" x14ac:dyDescent="0.25">
      <c r="B33" s="8"/>
      <c r="C33" s="13"/>
      <c r="D33" s="8"/>
      <c r="E33" s="8">
        <v>3231</v>
      </c>
      <c r="F33" s="17" t="s">
        <v>57</v>
      </c>
      <c r="G33" s="57">
        <v>7000</v>
      </c>
      <c r="H33" s="56">
        <v>3163.16</v>
      </c>
      <c r="I33" s="56">
        <f t="shared" si="1"/>
        <v>45.188000000000002</v>
      </c>
    </row>
    <row r="34" spans="2:9" ht="25.5" x14ac:dyDescent="0.25">
      <c r="B34" s="8"/>
      <c r="C34" s="13"/>
      <c r="D34" s="8"/>
      <c r="E34" s="8">
        <v>3232</v>
      </c>
      <c r="F34" s="17" t="s">
        <v>58</v>
      </c>
      <c r="G34" s="57">
        <v>29000</v>
      </c>
      <c r="H34" s="56">
        <v>18619.41</v>
      </c>
      <c r="I34" s="56">
        <f t="shared" si="1"/>
        <v>64.204862068965525</v>
      </c>
    </row>
    <row r="35" spans="2:9" ht="25.5" x14ac:dyDescent="0.25">
      <c r="B35" s="8"/>
      <c r="C35" s="13"/>
      <c r="D35" s="8"/>
      <c r="E35" s="8">
        <v>3233</v>
      </c>
      <c r="F35" s="17" t="s">
        <v>59</v>
      </c>
      <c r="G35" s="57"/>
      <c r="H35" s="56"/>
      <c r="I35" s="56"/>
    </row>
    <row r="36" spans="2:9" x14ac:dyDescent="0.25">
      <c r="B36" s="8"/>
      <c r="C36" s="13"/>
      <c r="D36" s="8"/>
      <c r="E36" s="8">
        <v>3234</v>
      </c>
      <c r="F36" s="17" t="s">
        <v>60</v>
      </c>
      <c r="G36" s="57">
        <v>15000</v>
      </c>
      <c r="H36" s="56">
        <v>6559.85</v>
      </c>
      <c r="I36" s="56">
        <f t="shared" si="1"/>
        <v>43.732333333333337</v>
      </c>
    </row>
    <row r="37" spans="2:9" ht="25.5" x14ac:dyDescent="0.25">
      <c r="B37" s="8"/>
      <c r="C37" s="13"/>
      <c r="D37" s="8"/>
      <c r="E37" s="8">
        <v>3236</v>
      </c>
      <c r="F37" s="17" t="s">
        <v>109</v>
      </c>
      <c r="G37" s="57">
        <v>6400</v>
      </c>
      <c r="H37" s="56"/>
      <c r="I37" s="56"/>
    </row>
    <row r="38" spans="2:9" x14ac:dyDescent="0.25">
      <c r="B38" s="8"/>
      <c r="C38" s="13"/>
      <c r="D38" s="8"/>
      <c r="E38" s="8">
        <v>3238</v>
      </c>
      <c r="F38" s="17" t="s">
        <v>62</v>
      </c>
      <c r="G38" s="57">
        <v>7900</v>
      </c>
      <c r="H38" s="56">
        <v>3056.53</v>
      </c>
      <c r="I38" s="56">
        <f t="shared" si="1"/>
        <v>38.690253164556964</v>
      </c>
    </row>
    <row r="39" spans="2:9" x14ac:dyDescent="0.25">
      <c r="B39" s="8"/>
      <c r="C39" s="13"/>
      <c r="D39" s="8"/>
      <c r="E39" s="8">
        <v>3239</v>
      </c>
      <c r="F39" s="17" t="s">
        <v>63</v>
      </c>
      <c r="G39" s="57">
        <v>3000</v>
      </c>
      <c r="H39" s="56">
        <v>1402.97</v>
      </c>
      <c r="I39" s="56">
        <f t="shared" si="1"/>
        <v>46.765666666666668</v>
      </c>
    </row>
    <row r="40" spans="2:9" s="34" customFormat="1" ht="25.5" x14ac:dyDescent="0.25">
      <c r="B40" s="13"/>
      <c r="C40" s="13"/>
      <c r="D40" s="13">
        <v>329</v>
      </c>
      <c r="E40" s="13"/>
      <c r="F40" s="35" t="s">
        <v>64</v>
      </c>
      <c r="G40" s="54">
        <v>1000</v>
      </c>
      <c r="H40" s="55">
        <v>354.88</v>
      </c>
      <c r="I40" s="55">
        <f t="shared" si="1"/>
        <v>35.488</v>
      </c>
    </row>
    <row r="41" spans="2:9" x14ac:dyDescent="0.25">
      <c r="B41" s="8"/>
      <c r="C41" s="8"/>
      <c r="D41" s="8"/>
      <c r="E41" s="8">
        <v>3292</v>
      </c>
      <c r="F41" s="17" t="s">
        <v>77</v>
      </c>
      <c r="G41" s="57">
        <v>250</v>
      </c>
      <c r="H41" s="56"/>
      <c r="I41" s="56">
        <f t="shared" si="1"/>
        <v>0</v>
      </c>
    </row>
    <row r="42" spans="2:9" x14ac:dyDescent="0.25">
      <c r="B42" s="8"/>
      <c r="C42" s="13"/>
      <c r="D42" s="8"/>
      <c r="E42" s="8">
        <v>3294</v>
      </c>
      <c r="F42" s="17" t="s">
        <v>66</v>
      </c>
      <c r="G42" s="57">
        <v>100</v>
      </c>
      <c r="H42" s="56">
        <v>100</v>
      </c>
      <c r="I42" s="56">
        <f t="shared" si="1"/>
        <v>100</v>
      </c>
    </row>
    <row r="43" spans="2:9" x14ac:dyDescent="0.25">
      <c r="B43" s="8"/>
      <c r="C43" s="13"/>
      <c r="D43" s="8"/>
      <c r="E43" s="8">
        <v>3295</v>
      </c>
      <c r="F43" s="17" t="s">
        <v>104</v>
      </c>
      <c r="G43" s="57">
        <v>550</v>
      </c>
      <c r="H43" s="56">
        <v>254.88</v>
      </c>
      <c r="I43" s="56">
        <f t="shared" si="1"/>
        <v>46.341818181818176</v>
      </c>
    </row>
    <row r="44" spans="2:9" ht="25.5" x14ac:dyDescent="0.25">
      <c r="B44" s="8"/>
      <c r="C44" s="13"/>
      <c r="D44" s="8"/>
      <c r="E44" s="8">
        <v>3299</v>
      </c>
      <c r="F44" s="17" t="s">
        <v>64</v>
      </c>
      <c r="G44" s="57">
        <v>100</v>
      </c>
      <c r="H44" s="56"/>
      <c r="I44" s="56">
        <f>SUM((H44/G44)*100)</f>
        <v>0</v>
      </c>
    </row>
    <row r="45" spans="2:9" s="92" customFormat="1" x14ac:dyDescent="0.25">
      <c r="B45" s="91"/>
      <c r="C45" s="91">
        <v>34</v>
      </c>
      <c r="D45" s="91"/>
      <c r="E45" s="91"/>
      <c r="F45" s="93" t="s">
        <v>67</v>
      </c>
      <c r="G45" s="54">
        <v>1500</v>
      </c>
      <c r="H45" s="90">
        <v>500.58</v>
      </c>
      <c r="I45" s="90">
        <f>SUM((H45/G45)*100)</f>
        <v>33.372</v>
      </c>
    </row>
    <row r="46" spans="2:9" s="34" customFormat="1" x14ac:dyDescent="0.25">
      <c r="B46" s="13"/>
      <c r="C46" s="13"/>
      <c r="D46" s="13">
        <v>343</v>
      </c>
      <c r="E46" s="13"/>
      <c r="F46" s="35" t="s">
        <v>68</v>
      </c>
      <c r="G46" s="54">
        <v>1500</v>
      </c>
      <c r="H46" s="55">
        <v>500.58</v>
      </c>
      <c r="I46" s="55">
        <f>SUM((H46/G46)*100)</f>
        <v>33.372</v>
      </c>
    </row>
    <row r="47" spans="2:9" ht="25.5" x14ac:dyDescent="0.25">
      <c r="B47" s="8"/>
      <c r="C47" s="13"/>
      <c r="D47" s="8"/>
      <c r="E47" s="8">
        <v>3431</v>
      </c>
      <c r="F47" s="17" t="s">
        <v>69</v>
      </c>
      <c r="G47" s="57">
        <v>1500</v>
      </c>
      <c r="H47" s="56">
        <v>500.58</v>
      </c>
      <c r="I47" s="56">
        <f>SUM((H47/G47)*100)</f>
        <v>33.372</v>
      </c>
    </row>
    <row r="48" spans="2:9" s="32" customFormat="1" ht="25.5" x14ac:dyDescent="0.25">
      <c r="B48" s="14">
        <v>4</v>
      </c>
      <c r="C48" s="14"/>
      <c r="D48" s="14"/>
      <c r="E48" s="14"/>
      <c r="F48" s="37" t="s">
        <v>5</v>
      </c>
      <c r="G48" s="94">
        <v>800</v>
      </c>
      <c r="H48" s="62">
        <v>800</v>
      </c>
      <c r="I48" s="62">
        <f>SUM((H48/G48)*100)</f>
        <v>100</v>
      </c>
    </row>
    <row r="49" spans="2:9" x14ac:dyDescent="0.25">
      <c r="B49" s="10"/>
      <c r="C49" s="10">
        <v>42</v>
      </c>
      <c r="D49" s="10"/>
      <c r="E49" s="10"/>
      <c r="F49" s="33" t="s">
        <v>70</v>
      </c>
      <c r="G49" s="95">
        <v>800</v>
      </c>
      <c r="H49" s="56">
        <v>800</v>
      </c>
      <c r="I49" s="56">
        <v>100</v>
      </c>
    </row>
    <row r="50" spans="2:9" s="34" customFormat="1" x14ac:dyDescent="0.25">
      <c r="B50" s="7"/>
      <c r="C50" s="7"/>
      <c r="D50" s="13">
        <v>422</v>
      </c>
      <c r="E50" s="13"/>
      <c r="F50" s="35" t="s">
        <v>71</v>
      </c>
      <c r="G50" s="94">
        <v>800</v>
      </c>
      <c r="H50" s="55">
        <v>800</v>
      </c>
      <c r="I50" s="55">
        <f>SUM((H50/G50)*100)</f>
        <v>100</v>
      </c>
    </row>
    <row r="51" spans="2:9" x14ac:dyDescent="0.25">
      <c r="B51" s="10"/>
      <c r="C51" s="10" t="s">
        <v>10</v>
      </c>
      <c r="D51" s="8"/>
      <c r="E51" s="8">
        <v>4221</v>
      </c>
      <c r="F51" s="8" t="s">
        <v>72</v>
      </c>
      <c r="G51" s="57">
        <v>800</v>
      </c>
      <c r="H51" s="56">
        <v>800</v>
      </c>
      <c r="I51" s="56">
        <f>SUM((H51/G51)*100)</f>
        <v>100</v>
      </c>
    </row>
    <row r="54" spans="2:9" ht="38.25" x14ac:dyDescent="0.25">
      <c r="B54" s="125" t="s">
        <v>6</v>
      </c>
      <c r="C54" s="126"/>
      <c r="D54" s="126"/>
      <c r="E54" s="126"/>
      <c r="F54" s="127"/>
      <c r="G54" s="74" t="s">
        <v>95</v>
      </c>
      <c r="H54" s="74" t="s">
        <v>96</v>
      </c>
      <c r="I54" s="74" t="s">
        <v>99</v>
      </c>
    </row>
    <row r="55" spans="2:9" x14ac:dyDescent="0.25">
      <c r="B55" s="131" t="s">
        <v>91</v>
      </c>
      <c r="C55" s="132"/>
      <c r="D55" s="132"/>
      <c r="E55" s="132" t="s">
        <v>92</v>
      </c>
      <c r="F55" s="133"/>
      <c r="G55" s="134"/>
      <c r="H55" s="135"/>
      <c r="I55" s="136"/>
    </row>
    <row r="56" spans="2:9" x14ac:dyDescent="0.25">
      <c r="B56" s="131" t="s">
        <v>85</v>
      </c>
      <c r="C56" s="132"/>
      <c r="D56" s="132"/>
      <c r="E56" s="132" t="s">
        <v>87</v>
      </c>
      <c r="F56" s="133"/>
      <c r="G56" s="137"/>
      <c r="H56" s="138"/>
      <c r="I56" s="139"/>
    </row>
    <row r="57" spans="2:9" x14ac:dyDescent="0.25">
      <c r="B57" s="128">
        <v>1</v>
      </c>
      <c r="C57" s="129"/>
      <c r="D57" s="129"/>
      <c r="E57" s="129"/>
      <c r="F57" s="130"/>
      <c r="G57" s="42">
        <v>2</v>
      </c>
      <c r="H57" s="42">
        <v>3</v>
      </c>
      <c r="I57" s="42" t="s">
        <v>103</v>
      </c>
    </row>
    <row r="58" spans="2:9" x14ac:dyDescent="0.25">
      <c r="B58" s="7"/>
      <c r="C58" s="7"/>
      <c r="D58" s="7"/>
      <c r="E58" s="7"/>
      <c r="F58" s="7" t="s">
        <v>31</v>
      </c>
      <c r="G58" s="87">
        <v>309392</v>
      </c>
      <c r="H58" s="55">
        <v>301443.23</v>
      </c>
      <c r="I58" s="55">
        <f>SUM((H58/G58)*100)</f>
        <v>97.430841780007242</v>
      </c>
    </row>
    <row r="59" spans="2:9" x14ac:dyDescent="0.25">
      <c r="B59" s="7">
        <v>3</v>
      </c>
      <c r="C59" s="7"/>
      <c r="D59" s="7"/>
      <c r="E59" s="7"/>
      <c r="F59" s="7" t="s">
        <v>3</v>
      </c>
      <c r="G59" s="54">
        <v>301567</v>
      </c>
      <c r="H59" s="55">
        <v>293618.23</v>
      </c>
      <c r="I59" s="55">
        <f>SUM((H59/G59)*100)</f>
        <v>97.364177778072531</v>
      </c>
    </row>
    <row r="60" spans="2:9" s="34" customFormat="1" x14ac:dyDescent="0.25">
      <c r="B60" s="91"/>
      <c r="C60" s="91">
        <v>32</v>
      </c>
      <c r="D60" s="91"/>
      <c r="E60" s="91"/>
      <c r="F60" s="91" t="s">
        <v>8</v>
      </c>
      <c r="G60" s="54">
        <v>301567</v>
      </c>
      <c r="H60" s="90">
        <v>293618.23</v>
      </c>
      <c r="I60" s="90">
        <f t="shared" ref="I60:I71" si="2">SUM((H60/G60)*100)</f>
        <v>97.364177778072531</v>
      </c>
    </row>
    <row r="61" spans="2:9" ht="25.5" x14ac:dyDescent="0.25">
      <c r="B61" s="13"/>
      <c r="C61" s="13"/>
      <c r="D61" s="13">
        <v>322</v>
      </c>
      <c r="E61" s="13"/>
      <c r="F61" s="35" t="s">
        <v>49</v>
      </c>
      <c r="G61" s="54">
        <v>12032</v>
      </c>
      <c r="H61" s="55">
        <v>726.98</v>
      </c>
      <c r="I61" s="55">
        <f t="shared" si="2"/>
        <v>6.0420545212765955</v>
      </c>
    </row>
    <row r="62" spans="2:9" ht="25.5" x14ac:dyDescent="0.25">
      <c r="B62" s="8"/>
      <c r="C62" s="13"/>
      <c r="D62" s="8"/>
      <c r="E62" s="8">
        <v>3221</v>
      </c>
      <c r="F62" s="17" t="s">
        <v>51</v>
      </c>
      <c r="G62" s="57">
        <v>7731</v>
      </c>
      <c r="H62" s="56">
        <v>726.98</v>
      </c>
      <c r="I62" s="56">
        <f t="shared" si="2"/>
        <v>9.4034406933126391</v>
      </c>
    </row>
    <row r="63" spans="2:9" x14ac:dyDescent="0.25">
      <c r="B63" s="8"/>
      <c r="C63" s="13"/>
      <c r="D63" s="8"/>
      <c r="E63" s="8">
        <v>3225</v>
      </c>
      <c r="F63" s="17" t="s">
        <v>54</v>
      </c>
      <c r="G63" s="57">
        <v>529</v>
      </c>
      <c r="H63" s="56"/>
      <c r="I63" s="56">
        <f t="shared" si="2"/>
        <v>0</v>
      </c>
    </row>
    <row r="64" spans="2:9" x14ac:dyDescent="0.25">
      <c r="B64" s="13"/>
      <c r="C64" s="13"/>
      <c r="D64" s="13">
        <v>323</v>
      </c>
      <c r="E64" s="13"/>
      <c r="F64" s="35" t="s">
        <v>56</v>
      </c>
      <c r="G64" s="54">
        <v>293307</v>
      </c>
      <c r="H64" s="55">
        <v>292891.25</v>
      </c>
      <c r="I64" s="55">
        <f t="shared" si="2"/>
        <v>99.858254320558331</v>
      </c>
    </row>
    <row r="65" spans="2:9" ht="25.5" x14ac:dyDescent="0.25">
      <c r="B65" s="8"/>
      <c r="C65" s="13"/>
      <c r="D65" s="8"/>
      <c r="E65" s="8">
        <v>3232</v>
      </c>
      <c r="F65" s="17" t="s">
        <v>58</v>
      </c>
      <c r="G65" s="57"/>
      <c r="H65" s="56"/>
      <c r="I65" s="56"/>
    </row>
    <row r="66" spans="2:9" ht="25.5" x14ac:dyDescent="0.25">
      <c r="B66" s="8"/>
      <c r="C66" s="13"/>
      <c r="D66" s="8"/>
      <c r="E66" s="8">
        <v>3237</v>
      </c>
      <c r="F66" s="17" t="s">
        <v>61</v>
      </c>
      <c r="G66" s="57">
        <v>291710</v>
      </c>
      <c r="H66" s="56">
        <v>291710</v>
      </c>
      <c r="I66" s="56">
        <f t="shared" si="2"/>
        <v>100</v>
      </c>
    </row>
    <row r="67" spans="2:9" x14ac:dyDescent="0.25">
      <c r="B67" s="8"/>
      <c r="C67" s="13"/>
      <c r="D67" s="8"/>
      <c r="E67" s="8">
        <v>3239</v>
      </c>
      <c r="F67" s="17" t="s">
        <v>63</v>
      </c>
      <c r="G67" s="57">
        <v>1597</v>
      </c>
      <c r="H67" s="56">
        <v>1181.25</v>
      </c>
      <c r="I67" s="56">
        <f t="shared" si="2"/>
        <v>73.966812773951162</v>
      </c>
    </row>
    <row r="68" spans="2:9" ht="25.5" x14ac:dyDescent="0.25">
      <c r="B68" s="14">
        <v>4</v>
      </c>
      <c r="C68" s="14"/>
      <c r="D68" s="14"/>
      <c r="E68" s="14"/>
      <c r="F68" s="37" t="s">
        <v>5</v>
      </c>
      <c r="G68" s="54">
        <v>7825</v>
      </c>
      <c r="H68" s="62">
        <v>7825</v>
      </c>
      <c r="I68" s="62">
        <f t="shared" si="2"/>
        <v>100</v>
      </c>
    </row>
    <row r="69" spans="2:9" s="92" customFormat="1" x14ac:dyDescent="0.25">
      <c r="B69" s="88"/>
      <c r="C69" s="88">
        <v>42</v>
      </c>
      <c r="D69" s="88"/>
      <c r="E69" s="88"/>
      <c r="F69" s="96" t="s">
        <v>70</v>
      </c>
      <c r="G69" s="97">
        <v>7825</v>
      </c>
      <c r="H69" s="90">
        <v>7825</v>
      </c>
      <c r="I69" s="90">
        <f t="shared" si="2"/>
        <v>100</v>
      </c>
    </row>
    <row r="70" spans="2:9" x14ac:dyDescent="0.25">
      <c r="B70" s="7"/>
      <c r="C70" s="7"/>
      <c r="D70" s="13">
        <v>422</v>
      </c>
      <c r="E70" s="13"/>
      <c r="F70" s="35" t="s">
        <v>71</v>
      </c>
      <c r="G70" s="95">
        <v>7825</v>
      </c>
      <c r="H70" s="55">
        <v>7825</v>
      </c>
      <c r="I70" s="55">
        <f t="shared" si="2"/>
        <v>100</v>
      </c>
    </row>
    <row r="71" spans="2:9" x14ac:dyDescent="0.25">
      <c r="B71" s="10"/>
      <c r="C71" s="10" t="s">
        <v>10</v>
      </c>
      <c r="D71" s="8"/>
      <c r="E71" s="8">
        <v>4221</v>
      </c>
      <c r="F71" s="8" t="s">
        <v>72</v>
      </c>
      <c r="G71" s="95">
        <v>7825</v>
      </c>
      <c r="H71" s="56">
        <v>7825</v>
      </c>
      <c r="I71" s="56">
        <f t="shared" si="2"/>
        <v>100</v>
      </c>
    </row>
    <row r="74" spans="2:9" ht="38.25" x14ac:dyDescent="0.25">
      <c r="B74" s="125" t="s">
        <v>6</v>
      </c>
      <c r="C74" s="126"/>
      <c r="D74" s="126"/>
      <c r="E74" s="126"/>
      <c r="F74" s="127"/>
      <c r="G74" s="74" t="s">
        <v>95</v>
      </c>
      <c r="H74" s="74" t="s">
        <v>96</v>
      </c>
      <c r="I74" s="74" t="s">
        <v>99</v>
      </c>
    </row>
    <row r="75" spans="2:9" x14ac:dyDescent="0.25">
      <c r="B75" s="131" t="s">
        <v>88</v>
      </c>
      <c r="C75" s="132"/>
      <c r="D75" s="132"/>
      <c r="E75" s="132" t="s">
        <v>89</v>
      </c>
      <c r="F75" s="133"/>
      <c r="G75" s="134"/>
      <c r="H75" s="135"/>
      <c r="I75" s="136"/>
    </row>
    <row r="76" spans="2:9" x14ac:dyDescent="0.25">
      <c r="B76" s="131" t="s">
        <v>86</v>
      </c>
      <c r="C76" s="132"/>
      <c r="D76" s="132"/>
      <c r="E76" s="132" t="s">
        <v>93</v>
      </c>
      <c r="F76" s="133"/>
      <c r="G76" s="137"/>
      <c r="H76" s="138"/>
      <c r="I76" s="139"/>
    </row>
    <row r="77" spans="2:9" x14ac:dyDescent="0.25">
      <c r="B77" s="128">
        <v>1</v>
      </c>
      <c r="C77" s="129"/>
      <c r="D77" s="129"/>
      <c r="E77" s="129"/>
      <c r="F77" s="130"/>
      <c r="G77" s="42">
        <v>2</v>
      </c>
      <c r="H77" s="42">
        <v>3</v>
      </c>
      <c r="I77" s="42" t="s">
        <v>103</v>
      </c>
    </row>
    <row r="78" spans="2:9" x14ac:dyDescent="0.25">
      <c r="B78" s="7"/>
      <c r="C78" s="7"/>
      <c r="D78" s="7"/>
      <c r="E78" s="7"/>
      <c r="F78" s="7" t="s">
        <v>31</v>
      </c>
      <c r="G78" s="87">
        <v>103000</v>
      </c>
      <c r="H78" s="55">
        <v>14754.01</v>
      </c>
      <c r="I78" s="55">
        <f t="shared" ref="I78:I82" si="3">SUM((H78/G78)*100)</f>
        <v>14.324281553398057</v>
      </c>
    </row>
    <row r="79" spans="2:9" x14ac:dyDescent="0.25">
      <c r="B79" s="7">
        <v>3</v>
      </c>
      <c r="C79" s="7"/>
      <c r="D79" s="7"/>
      <c r="E79" s="7"/>
      <c r="F79" s="7" t="s">
        <v>3</v>
      </c>
      <c r="G79" s="54">
        <v>87000</v>
      </c>
      <c r="H79" s="55">
        <v>14123.38</v>
      </c>
      <c r="I79" s="55">
        <f t="shared" si="3"/>
        <v>16.233770114942526</v>
      </c>
    </row>
    <row r="80" spans="2:9" s="34" customFormat="1" x14ac:dyDescent="0.25">
      <c r="B80" s="88"/>
      <c r="C80" s="88">
        <v>31</v>
      </c>
      <c r="D80" s="88"/>
      <c r="E80" s="88"/>
      <c r="F80" s="88" t="s">
        <v>4</v>
      </c>
      <c r="G80" s="54">
        <v>27000</v>
      </c>
      <c r="H80" s="90"/>
      <c r="I80" s="55">
        <f t="shared" si="3"/>
        <v>0</v>
      </c>
    </row>
    <row r="81" spans="2:9" x14ac:dyDescent="0.25">
      <c r="B81" s="13"/>
      <c r="C81" s="13"/>
      <c r="D81" s="13">
        <v>312</v>
      </c>
      <c r="E81" s="13"/>
      <c r="F81" s="13" t="s">
        <v>44</v>
      </c>
      <c r="G81" s="54">
        <v>27000</v>
      </c>
      <c r="H81" s="55"/>
      <c r="I81" s="55">
        <f t="shared" si="3"/>
        <v>0</v>
      </c>
    </row>
    <row r="82" spans="2:9" x14ac:dyDescent="0.25">
      <c r="B82" s="8"/>
      <c r="C82" s="8"/>
      <c r="D82" s="8"/>
      <c r="E82" s="8">
        <v>3121</v>
      </c>
      <c r="F82" s="8" t="s">
        <v>44</v>
      </c>
      <c r="G82" s="57">
        <v>27000</v>
      </c>
      <c r="H82" s="56"/>
      <c r="I82" s="55">
        <f t="shared" si="3"/>
        <v>0</v>
      </c>
    </row>
    <row r="83" spans="2:9" s="34" customFormat="1" x14ac:dyDescent="0.25">
      <c r="B83" s="91"/>
      <c r="C83" s="91">
        <v>32</v>
      </c>
      <c r="D83" s="91"/>
      <c r="E83" s="91"/>
      <c r="F83" s="91" t="s">
        <v>8</v>
      </c>
      <c r="G83" s="54">
        <v>60000</v>
      </c>
      <c r="H83" s="90">
        <v>14123.38</v>
      </c>
      <c r="I83" s="55">
        <f t="shared" ref="I83:I100" si="4">SUM((H83/G83)*100)</f>
        <v>23.538966666666667</v>
      </c>
    </row>
    <row r="84" spans="2:9" x14ac:dyDescent="0.25">
      <c r="B84" s="13"/>
      <c r="C84" s="13"/>
      <c r="D84" s="13">
        <v>321</v>
      </c>
      <c r="E84" s="13"/>
      <c r="F84" s="13" t="s">
        <v>24</v>
      </c>
      <c r="G84" s="54">
        <v>1000</v>
      </c>
      <c r="H84" s="55"/>
      <c r="I84" s="55">
        <f t="shared" si="4"/>
        <v>0</v>
      </c>
    </row>
    <row r="85" spans="2:9" x14ac:dyDescent="0.25">
      <c r="B85" s="8"/>
      <c r="C85" s="13"/>
      <c r="D85" s="8"/>
      <c r="E85" s="8">
        <v>3211</v>
      </c>
      <c r="F85" s="17" t="s">
        <v>25</v>
      </c>
      <c r="G85" s="57">
        <v>10000</v>
      </c>
      <c r="H85" s="56"/>
      <c r="I85" s="55">
        <f t="shared" si="4"/>
        <v>0</v>
      </c>
    </row>
    <row r="86" spans="2:9" ht="25.5" x14ac:dyDescent="0.25">
      <c r="B86" s="13"/>
      <c r="C86" s="13"/>
      <c r="D86" s="13">
        <v>322</v>
      </c>
      <c r="E86" s="13"/>
      <c r="F86" s="35" t="s">
        <v>49</v>
      </c>
      <c r="G86" s="54">
        <v>14000</v>
      </c>
      <c r="H86" s="55">
        <v>1200</v>
      </c>
      <c r="I86" s="55">
        <f t="shared" si="4"/>
        <v>8.5714285714285712</v>
      </c>
    </row>
    <row r="87" spans="2:9" ht="25.5" x14ac:dyDescent="0.25">
      <c r="B87" s="8"/>
      <c r="C87" s="13"/>
      <c r="D87" s="8"/>
      <c r="E87" s="8">
        <v>3221</v>
      </c>
      <c r="F87" s="17" t="s">
        <v>51</v>
      </c>
      <c r="G87" s="57">
        <v>5000</v>
      </c>
      <c r="H87" s="56">
        <v>1200</v>
      </c>
      <c r="I87" s="55">
        <f t="shared" si="4"/>
        <v>24</v>
      </c>
    </row>
    <row r="88" spans="2:9" x14ac:dyDescent="0.25">
      <c r="B88" s="8"/>
      <c r="C88" s="13"/>
      <c r="D88" s="8"/>
      <c r="E88" s="8">
        <v>3222</v>
      </c>
      <c r="F88" s="17" t="s">
        <v>50</v>
      </c>
      <c r="G88" s="57">
        <v>1000</v>
      </c>
      <c r="H88" s="56"/>
      <c r="I88" s="55">
        <f t="shared" si="4"/>
        <v>0</v>
      </c>
    </row>
    <row r="89" spans="2:9" ht="25.5" x14ac:dyDescent="0.25">
      <c r="B89" s="8"/>
      <c r="C89" s="13"/>
      <c r="D89" s="8"/>
      <c r="E89" s="8">
        <v>3224</v>
      </c>
      <c r="F89" s="17" t="s">
        <v>53</v>
      </c>
      <c r="G89" s="57">
        <v>5000</v>
      </c>
      <c r="H89" s="56"/>
      <c r="I89" s="55">
        <f t="shared" si="4"/>
        <v>0</v>
      </c>
    </row>
    <row r="90" spans="2:9" x14ac:dyDescent="0.25">
      <c r="B90" s="8"/>
      <c r="C90" s="13"/>
      <c r="D90" s="8"/>
      <c r="E90" s="8">
        <v>3225</v>
      </c>
      <c r="F90" s="17" t="s">
        <v>54</v>
      </c>
      <c r="G90" s="57">
        <v>3000</v>
      </c>
      <c r="H90" s="56"/>
      <c r="I90" s="55">
        <f t="shared" si="4"/>
        <v>0</v>
      </c>
    </row>
    <row r="91" spans="2:9" x14ac:dyDescent="0.25">
      <c r="B91" s="13"/>
      <c r="C91" s="13"/>
      <c r="D91" s="13">
        <v>323</v>
      </c>
      <c r="E91" s="13"/>
      <c r="F91" s="35" t="s">
        <v>56</v>
      </c>
      <c r="G91" s="54">
        <v>37100</v>
      </c>
      <c r="H91" s="55">
        <v>12508.74</v>
      </c>
      <c r="I91" s="55">
        <f t="shared" si="4"/>
        <v>33.716280323450135</v>
      </c>
    </row>
    <row r="92" spans="2:9" ht="25.5" x14ac:dyDescent="0.25">
      <c r="B92" s="8"/>
      <c r="C92" s="13"/>
      <c r="D92" s="8"/>
      <c r="E92" s="8">
        <v>3231</v>
      </c>
      <c r="F92" s="17" t="s">
        <v>57</v>
      </c>
      <c r="G92" s="57">
        <v>100</v>
      </c>
      <c r="H92" s="56"/>
      <c r="I92" s="55">
        <f t="shared" si="4"/>
        <v>0</v>
      </c>
    </row>
    <row r="93" spans="2:9" ht="25.5" x14ac:dyDescent="0.25">
      <c r="B93" s="8"/>
      <c r="C93" s="13"/>
      <c r="D93" s="8"/>
      <c r="E93" s="8">
        <v>3232</v>
      </c>
      <c r="F93" s="17" t="s">
        <v>58</v>
      </c>
      <c r="G93" s="57">
        <v>27000</v>
      </c>
      <c r="H93" s="56"/>
      <c r="I93" s="55">
        <f t="shared" si="4"/>
        <v>0</v>
      </c>
    </row>
    <row r="94" spans="2:9" ht="25.5" x14ac:dyDescent="0.25">
      <c r="B94" s="8"/>
      <c r="C94" s="13"/>
      <c r="D94" s="8"/>
      <c r="E94" s="8">
        <v>3233</v>
      </c>
      <c r="F94" s="17" t="s">
        <v>59</v>
      </c>
      <c r="G94" s="57">
        <v>1000</v>
      </c>
      <c r="H94" s="56"/>
      <c r="I94" s="55">
        <f t="shared" si="4"/>
        <v>0</v>
      </c>
    </row>
    <row r="95" spans="2:9" x14ac:dyDescent="0.25">
      <c r="B95" s="8"/>
      <c r="C95" s="13"/>
      <c r="D95" s="8"/>
      <c r="E95" s="8">
        <v>3235</v>
      </c>
      <c r="F95" s="17" t="s">
        <v>111</v>
      </c>
      <c r="G95" s="57">
        <v>0</v>
      </c>
      <c r="H95" s="56">
        <v>1000</v>
      </c>
      <c r="I95" s="55"/>
    </row>
    <row r="96" spans="2:9" ht="25.5" x14ac:dyDescent="0.25">
      <c r="B96" s="8"/>
      <c r="C96" s="13"/>
      <c r="D96" s="8"/>
      <c r="E96" s="8">
        <v>3237</v>
      </c>
      <c r="F96" s="17" t="s">
        <v>61</v>
      </c>
      <c r="G96" s="57">
        <v>6000</v>
      </c>
      <c r="H96" s="56">
        <v>4944.97</v>
      </c>
      <c r="I96" s="55">
        <f t="shared" si="4"/>
        <v>82.416166666666669</v>
      </c>
    </row>
    <row r="97" spans="2:9" x14ac:dyDescent="0.25">
      <c r="B97" s="8"/>
      <c r="C97" s="13"/>
      <c r="D97" s="8"/>
      <c r="E97" s="8">
        <v>3239</v>
      </c>
      <c r="F97" s="17" t="s">
        <v>63</v>
      </c>
      <c r="G97" s="57">
        <v>3000</v>
      </c>
      <c r="H97" s="56">
        <v>6563.77</v>
      </c>
      <c r="I97" s="55">
        <f t="shared" si="4"/>
        <v>218.79233333333335</v>
      </c>
    </row>
    <row r="98" spans="2:9" ht="25.5" x14ac:dyDescent="0.25">
      <c r="B98" s="13"/>
      <c r="C98" s="13"/>
      <c r="D98" s="13">
        <v>329</v>
      </c>
      <c r="E98" s="13"/>
      <c r="F98" s="35" t="s">
        <v>64</v>
      </c>
      <c r="G98" s="54">
        <v>7900</v>
      </c>
      <c r="H98" s="55">
        <v>414.64</v>
      </c>
      <c r="I98" s="55">
        <f t="shared" si="4"/>
        <v>5.2486075949367086</v>
      </c>
    </row>
    <row r="99" spans="2:9" x14ac:dyDescent="0.25">
      <c r="B99" s="8"/>
      <c r="C99" s="13"/>
      <c r="D99" s="8"/>
      <c r="E99" s="8">
        <v>3293</v>
      </c>
      <c r="F99" s="17" t="s">
        <v>65</v>
      </c>
      <c r="G99" s="57">
        <v>7200</v>
      </c>
      <c r="H99" s="56">
        <v>414.64</v>
      </c>
      <c r="I99" s="55">
        <f t="shared" si="4"/>
        <v>5.7588888888888885</v>
      </c>
    </row>
    <row r="100" spans="2:9" ht="25.5" x14ac:dyDescent="0.25">
      <c r="B100" s="8"/>
      <c r="C100" s="13"/>
      <c r="D100" s="8"/>
      <c r="E100" s="8">
        <v>3299</v>
      </c>
      <c r="F100" s="17" t="s">
        <v>64</v>
      </c>
      <c r="G100" s="57">
        <v>700</v>
      </c>
      <c r="H100" s="56"/>
      <c r="I100" s="55">
        <f t="shared" si="4"/>
        <v>0</v>
      </c>
    </row>
    <row r="101" spans="2:9" ht="25.5" x14ac:dyDescent="0.25">
      <c r="B101" s="81">
        <v>4</v>
      </c>
      <c r="C101" s="81"/>
      <c r="D101" s="81"/>
      <c r="E101" s="81"/>
      <c r="F101" s="12" t="s">
        <v>5</v>
      </c>
      <c r="G101" s="54">
        <v>16000</v>
      </c>
      <c r="H101" s="55">
        <v>630.63</v>
      </c>
      <c r="I101" s="55">
        <f t="shared" ref="I101:I107" si="5">SUM((H101/G101)*100)</f>
        <v>3.9414375000000001</v>
      </c>
    </row>
    <row r="102" spans="2:9" ht="36" customHeight="1" x14ac:dyDescent="0.25">
      <c r="B102" s="82"/>
      <c r="C102" s="81">
        <v>41</v>
      </c>
      <c r="D102" s="81"/>
      <c r="E102" s="81"/>
      <c r="F102" s="12" t="s">
        <v>102</v>
      </c>
      <c r="G102" s="54">
        <v>11000</v>
      </c>
      <c r="H102" s="55"/>
      <c r="I102" s="55">
        <f t="shared" si="5"/>
        <v>0</v>
      </c>
    </row>
    <row r="103" spans="2:9" x14ac:dyDescent="0.25">
      <c r="B103" s="82"/>
      <c r="C103" s="82"/>
      <c r="D103" s="81">
        <v>412</v>
      </c>
      <c r="E103" s="82"/>
      <c r="F103" s="12" t="s">
        <v>110</v>
      </c>
      <c r="G103" s="54">
        <v>11000</v>
      </c>
      <c r="H103" s="56"/>
      <c r="I103" s="55">
        <f t="shared" si="5"/>
        <v>0</v>
      </c>
    </row>
    <row r="104" spans="2:9" x14ac:dyDescent="0.25">
      <c r="B104" s="82"/>
      <c r="C104" s="82"/>
      <c r="D104" s="82"/>
      <c r="E104" s="82">
        <v>4123</v>
      </c>
      <c r="F104" s="98" t="s">
        <v>111</v>
      </c>
      <c r="G104" s="57">
        <v>11000</v>
      </c>
      <c r="H104" s="56"/>
      <c r="I104" s="55">
        <f t="shared" si="5"/>
        <v>0</v>
      </c>
    </row>
    <row r="105" spans="2:9" x14ac:dyDescent="0.25">
      <c r="B105" s="10"/>
      <c r="C105" s="7">
        <v>42</v>
      </c>
      <c r="D105" s="7"/>
      <c r="E105" s="7"/>
      <c r="F105" s="99" t="s">
        <v>70</v>
      </c>
      <c r="G105" s="94">
        <v>5000</v>
      </c>
      <c r="H105" s="55">
        <v>630.63</v>
      </c>
      <c r="I105" s="55">
        <f t="shared" si="5"/>
        <v>12.612599999999999</v>
      </c>
    </row>
    <row r="106" spans="2:9" x14ac:dyDescent="0.25">
      <c r="B106" s="7"/>
      <c r="C106" s="7"/>
      <c r="D106" s="13">
        <v>422</v>
      </c>
      <c r="E106" s="13"/>
      <c r="F106" s="35" t="s">
        <v>71</v>
      </c>
      <c r="G106" s="95">
        <v>5000</v>
      </c>
      <c r="H106" s="55">
        <v>630.63</v>
      </c>
      <c r="I106" s="55">
        <f t="shared" si="5"/>
        <v>12.612599999999999</v>
      </c>
    </row>
    <row r="107" spans="2:9" x14ac:dyDescent="0.25">
      <c r="B107" s="10"/>
      <c r="C107" s="10" t="s">
        <v>10</v>
      </c>
      <c r="D107" s="8"/>
      <c r="E107" s="8">
        <v>4221</v>
      </c>
      <c r="F107" s="8" t="s">
        <v>72</v>
      </c>
      <c r="G107" s="95">
        <v>5000</v>
      </c>
      <c r="H107" s="56">
        <v>630.63</v>
      </c>
      <c r="I107" s="55">
        <f t="shared" si="5"/>
        <v>12.612599999999999</v>
      </c>
    </row>
    <row r="110" spans="2:9" ht="38.25" x14ac:dyDescent="0.25">
      <c r="B110" s="125" t="s">
        <v>6</v>
      </c>
      <c r="C110" s="126"/>
      <c r="D110" s="126"/>
      <c r="E110" s="126"/>
      <c r="F110" s="127"/>
      <c r="G110" s="74" t="s">
        <v>95</v>
      </c>
      <c r="H110" s="74" t="s">
        <v>96</v>
      </c>
      <c r="I110" s="74" t="s">
        <v>99</v>
      </c>
    </row>
    <row r="111" spans="2:9" ht="15" customHeight="1" x14ac:dyDescent="0.25">
      <c r="B111" s="131" t="s">
        <v>88</v>
      </c>
      <c r="C111" s="132"/>
      <c r="D111" s="132"/>
      <c r="E111" s="132" t="s">
        <v>89</v>
      </c>
      <c r="F111" s="133"/>
      <c r="G111" s="134"/>
      <c r="H111" s="135"/>
      <c r="I111" s="136"/>
    </row>
    <row r="112" spans="2:9" x14ac:dyDescent="0.25">
      <c r="B112" s="131" t="s">
        <v>105</v>
      </c>
      <c r="C112" s="132"/>
      <c r="D112" s="132"/>
      <c r="E112" s="132" t="s">
        <v>106</v>
      </c>
      <c r="F112" s="133"/>
      <c r="G112" s="137"/>
      <c r="H112" s="138"/>
      <c r="I112" s="139"/>
    </row>
    <row r="113" spans="2:9" x14ac:dyDescent="0.25">
      <c r="B113" s="128">
        <v>1</v>
      </c>
      <c r="C113" s="129"/>
      <c r="D113" s="129"/>
      <c r="E113" s="129"/>
      <c r="F113" s="130"/>
      <c r="G113" s="42">
        <v>2</v>
      </c>
      <c r="H113" s="42">
        <v>3</v>
      </c>
      <c r="I113" s="42" t="s">
        <v>103</v>
      </c>
    </row>
    <row r="114" spans="2:9" x14ac:dyDescent="0.25">
      <c r="B114" s="7"/>
      <c r="C114" s="7"/>
      <c r="D114" s="7"/>
      <c r="E114" s="7"/>
      <c r="F114" s="7" t="s">
        <v>31</v>
      </c>
      <c r="G114" s="54">
        <v>15000</v>
      </c>
      <c r="H114" s="55">
        <v>0</v>
      </c>
      <c r="I114" s="55">
        <f>SUM((H114/G114)*100)</f>
        <v>0</v>
      </c>
    </row>
    <row r="115" spans="2:9" x14ac:dyDescent="0.25">
      <c r="B115" s="7">
        <v>3</v>
      </c>
      <c r="C115" s="7"/>
      <c r="D115" s="7"/>
      <c r="E115" s="7"/>
      <c r="F115" s="7" t="s">
        <v>3</v>
      </c>
      <c r="G115" s="54">
        <v>15000</v>
      </c>
      <c r="H115" s="55">
        <v>0</v>
      </c>
      <c r="I115" s="55">
        <f>SUM((H115/G115)*100)</f>
        <v>0</v>
      </c>
    </row>
    <row r="116" spans="2:9" s="34" customFormat="1" x14ac:dyDescent="0.25">
      <c r="B116" s="91"/>
      <c r="C116" s="91">
        <v>32</v>
      </c>
      <c r="D116" s="91"/>
      <c r="E116" s="91"/>
      <c r="F116" s="91" t="s">
        <v>8</v>
      </c>
      <c r="G116" s="54">
        <v>15000</v>
      </c>
      <c r="H116" s="90">
        <v>0</v>
      </c>
      <c r="I116" s="90">
        <f>SUM((H116/G116)*100)</f>
        <v>0</v>
      </c>
    </row>
    <row r="117" spans="2:9" x14ac:dyDescent="0.25">
      <c r="B117" s="13"/>
      <c r="C117" s="13"/>
      <c r="D117" s="13">
        <v>323</v>
      </c>
      <c r="E117" s="13"/>
      <c r="F117" s="35" t="s">
        <v>56</v>
      </c>
      <c r="G117" s="54">
        <v>15000</v>
      </c>
      <c r="H117" s="55">
        <v>0</v>
      </c>
      <c r="I117" s="55">
        <f>SUM((H117/G117)*100)</f>
        <v>0</v>
      </c>
    </row>
    <row r="118" spans="2:9" ht="25.5" x14ac:dyDescent="0.25">
      <c r="B118" s="8"/>
      <c r="C118" s="13"/>
      <c r="D118" s="8"/>
      <c r="E118" s="8">
        <v>3237</v>
      </c>
      <c r="F118" s="17" t="s">
        <v>61</v>
      </c>
      <c r="G118" s="57">
        <v>15000</v>
      </c>
      <c r="H118" s="56">
        <v>0</v>
      </c>
      <c r="I118" s="56">
        <f>SUM((H118/G118)*100)</f>
        <v>0</v>
      </c>
    </row>
    <row r="121" spans="2:9" ht="38.25" x14ac:dyDescent="0.25">
      <c r="B121" s="125" t="s">
        <v>6</v>
      </c>
      <c r="C121" s="126"/>
      <c r="D121" s="126"/>
      <c r="E121" s="126"/>
      <c r="F121" s="127"/>
      <c r="G121" s="74" t="s">
        <v>95</v>
      </c>
      <c r="H121" s="74" t="s">
        <v>96</v>
      </c>
      <c r="I121" s="74" t="s">
        <v>99</v>
      </c>
    </row>
    <row r="122" spans="2:9" x14ac:dyDescent="0.25">
      <c r="B122" s="131" t="s">
        <v>88</v>
      </c>
      <c r="C122" s="132"/>
      <c r="D122" s="132"/>
      <c r="E122" s="132" t="s">
        <v>89</v>
      </c>
      <c r="F122" s="133"/>
      <c r="G122" s="134"/>
      <c r="H122" s="135"/>
      <c r="I122" s="136"/>
    </row>
    <row r="123" spans="2:9" x14ac:dyDescent="0.25">
      <c r="B123" s="131" t="s">
        <v>107</v>
      </c>
      <c r="C123" s="132"/>
      <c r="D123" s="132"/>
      <c r="E123" s="132" t="s">
        <v>108</v>
      </c>
      <c r="F123" s="133"/>
      <c r="G123" s="137"/>
      <c r="H123" s="138"/>
      <c r="I123" s="139"/>
    </row>
    <row r="124" spans="2:9" x14ac:dyDescent="0.25">
      <c r="B124" s="128">
        <v>1</v>
      </c>
      <c r="C124" s="129"/>
      <c r="D124" s="129"/>
      <c r="E124" s="129"/>
      <c r="F124" s="130"/>
      <c r="G124" s="42">
        <v>2</v>
      </c>
      <c r="H124" s="42">
        <v>3</v>
      </c>
      <c r="I124" s="42" t="s">
        <v>103</v>
      </c>
    </row>
    <row r="125" spans="2:9" x14ac:dyDescent="0.25">
      <c r="B125" s="7"/>
      <c r="C125" s="7"/>
      <c r="D125" s="7"/>
      <c r="E125" s="7"/>
      <c r="F125" s="7" t="s">
        <v>31</v>
      </c>
      <c r="G125" s="54">
        <v>3000</v>
      </c>
      <c r="H125" s="54">
        <v>0</v>
      </c>
      <c r="I125" s="55">
        <f>SUM((H125/G125)*100)</f>
        <v>0</v>
      </c>
    </row>
    <row r="126" spans="2:9" x14ac:dyDescent="0.25">
      <c r="B126" s="7">
        <v>3</v>
      </c>
      <c r="C126" s="7"/>
      <c r="D126" s="7"/>
      <c r="E126" s="7"/>
      <c r="F126" s="7" t="s">
        <v>3</v>
      </c>
      <c r="G126" s="54">
        <v>3000</v>
      </c>
      <c r="H126" s="54">
        <v>0</v>
      </c>
      <c r="I126" s="55">
        <f>SUM((H126/G126)*100)</f>
        <v>0</v>
      </c>
    </row>
    <row r="127" spans="2:9" s="34" customFormat="1" x14ac:dyDescent="0.25">
      <c r="B127" s="91"/>
      <c r="C127" s="91">
        <v>32</v>
      </c>
      <c r="D127" s="91"/>
      <c r="E127" s="91"/>
      <c r="F127" s="91" t="s">
        <v>8</v>
      </c>
      <c r="G127" s="54">
        <v>3000</v>
      </c>
      <c r="H127" s="54">
        <v>0</v>
      </c>
      <c r="I127" s="90">
        <f>SUM((H127/G127)*100)</f>
        <v>0</v>
      </c>
    </row>
    <row r="128" spans="2:9" x14ac:dyDescent="0.25">
      <c r="B128" s="13"/>
      <c r="C128" s="13"/>
      <c r="D128" s="13">
        <v>323</v>
      </c>
      <c r="E128" s="13"/>
      <c r="F128" s="35" t="s">
        <v>56</v>
      </c>
      <c r="G128" s="54">
        <v>3000</v>
      </c>
      <c r="H128" s="54">
        <v>0</v>
      </c>
      <c r="I128" s="55">
        <f>SUM((H128/G128)*100)</f>
        <v>0</v>
      </c>
    </row>
    <row r="129" spans="2:9" ht="25.5" x14ac:dyDescent="0.25">
      <c r="B129" s="8"/>
      <c r="C129" s="13"/>
      <c r="D129" s="8"/>
      <c r="E129" s="8">
        <v>3237</v>
      </c>
      <c r="F129" s="17" t="s">
        <v>61</v>
      </c>
      <c r="G129" s="57">
        <v>3000</v>
      </c>
      <c r="H129" s="57">
        <v>0</v>
      </c>
      <c r="I129" s="56">
        <f>SUM((H129/G129)*100)</f>
        <v>0</v>
      </c>
    </row>
  </sheetData>
  <mergeCells count="37">
    <mergeCell ref="B2:I2"/>
    <mergeCell ref="B4:I4"/>
    <mergeCell ref="G8:I9"/>
    <mergeCell ref="B54:F54"/>
    <mergeCell ref="B55:D55"/>
    <mergeCell ref="E55:F55"/>
    <mergeCell ref="B77:F77"/>
    <mergeCell ref="B8:D8"/>
    <mergeCell ref="E8:F8"/>
    <mergeCell ref="B57:F57"/>
    <mergeCell ref="B7:F7"/>
    <mergeCell ref="B10:F10"/>
    <mergeCell ref="B9:D9"/>
    <mergeCell ref="E9:F9"/>
    <mergeCell ref="G55:I56"/>
    <mergeCell ref="B56:D56"/>
    <mergeCell ref="E56:F56"/>
    <mergeCell ref="B74:F74"/>
    <mergeCell ref="B75:D75"/>
    <mergeCell ref="E75:F75"/>
    <mergeCell ref="G75:I76"/>
    <mergeCell ref="B76:D76"/>
    <mergeCell ref="E76:F76"/>
    <mergeCell ref="G122:I123"/>
    <mergeCell ref="B123:D123"/>
    <mergeCell ref="E123:F123"/>
    <mergeCell ref="B110:F110"/>
    <mergeCell ref="B111:D111"/>
    <mergeCell ref="E111:F111"/>
    <mergeCell ref="G111:I112"/>
    <mergeCell ref="B112:D112"/>
    <mergeCell ref="E112:F112"/>
    <mergeCell ref="B124:F124"/>
    <mergeCell ref="B113:F113"/>
    <mergeCell ref="B121:F121"/>
    <mergeCell ref="B122:D122"/>
    <mergeCell ref="E122:F1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Arhiv Dad</cp:lastModifiedBy>
  <cp:lastPrinted>2025-07-25T08:35:47Z</cp:lastPrinted>
  <dcterms:created xsi:type="dcterms:W3CDTF">2022-08-12T12:51:27Z</dcterms:created>
  <dcterms:modified xsi:type="dcterms:W3CDTF">2025-07-25T09:26:52Z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